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รายงาน กษ\รายงานแผน-ผลการปฏิบัติราชการปีงบประมาณ\รายงาน กษ 63\แผน.รายงานไตรมาส 2563\"/>
    </mc:Choice>
  </mc:AlternateContent>
  <xr:revisionPtr revIDLastSave="0" documentId="13_ncr:1_{B2C5E346-59CB-4632-BE26-5A7C325EF139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ตผจ 01" sheetId="1" r:id="rId1"/>
    <sheet name="ตผจ 02กรม" sheetId="3" r:id="rId2"/>
    <sheet name="ตผจ 02 จังหวัด" sheetId="4" r:id="rId3"/>
    <sheet name="ตผจ. 02 งบกลุ่ม" sheetId="5" r:id="rId4"/>
  </sheets>
  <definedNames>
    <definedName name="_xlnm.Print_Titles" localSheetId="1">'ตผจ 02กรม'!$6:$8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3" l="1"/>
  <c r="M44" i="3" l="1"/>
  <c r="K16" i="1" s="1"/>
  <c r="N14" i="3"/>
  <c r="N19" i="3"/>
  <c r="N20" i="3"/>
  <c r="N22" i="3"/>
  <c r="N24" i="3"/>
  <c r="N26" i="3"/>
  <c r="N28" i="3"/>
  <c r="N29" i="3"/>
  <c r="N31" i="3"/>
  <c r="N32" i="3"/>
  <c r="N34" i="3"/>
  <c r="N37" i="3"/>
  <c r="N38" i="3"/>
  <c r="N39" i="3"/>
  <c r="N40" i="3"/>
  <c r="N43" i="3"/>
  <c r="E44" i="3"/>
  <c r="F16" i="1" s="1"/>
  <c r="E16" i="4" l="1"/>
  <c r="F22" i="1"/>
  <c r="F10" i="1"/>
  <c r="C9" i="4"/>
  <c r="N12" i="3" l="1"/>
  <c r="L16" i="1" s="1"/>
  <c r="K14" i="1" l="1"/>
  <c r="K20" i="1" l="1"/>
  <c r="K27" i="1" l="1"/>
  <c r="E14" i="5"/>
  <c r="L20" i="1" l="1"/>
  <c r="L27" i="1"/>
  <c r="F27" i="1"/>
</calcChain>
</file>

<file path=xl/sharedStrings.xml><?xml version="1.0" encoding="utf-8"?>
<sst xmlns="http://schemas.openxmlformats.org/spreadsheetml/2006/main" count="273" uniqueCount="122">
  <si>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</si>
  <si>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t>3</t>
  </si>
  <si>
    <t>2</t>
  </si>
  <si>
    <t>1</t>
  </si>
  <si>
    <t>ร้อยละ</t>
  </si>
  <si>
    <t>เบิกจ่ายแล้ว</t>
  </si>
  <si>
    <t>เสร็จ</t>
  </si>
  <si>
    <t>ยกเลิก</t>
  </si>
  <si>
    <t>กำลัง</t>
  </si>
  <si>
    <t>ยังไม่</t>
  </si>
  <si>
    <t>(5.2)</t>
  </si>
  <si>
    <t>(5.1)</t>
  </si>
  <si>
    <r>
      <t xml:space="preserve">จำนวนงบประมาณ </t>
    </r>
    <r>
      <rPr>
        <sz val="13"/>
        <rFont val="TH SarabunIT๙"/>
        <family val="2"/>
      </rPr>
      <t>(6.2)</t>
    </r>
  </si>
  <si>
    <r>
      <t xml:space="preserve">จำนวนงาน/โครงการ </t>
    </r>
    <r>
      <rPr>
        <sz val="13"/>
        <rFont val="TH SarabunIT๙"/>
        <family val="2"/>
      </rPr>
      <t>(6.1)</t>
    </r>
  </si>
  <si>
    <t>งบประมาณ</t>
  </si>
  <si>
    <t>งาน/โครงการ</t>
  </si>
  <si>
    <r>
      <t xml:space="preserve">จำนวนที่ได้รับอนุมัติ </t>
    </r>
    <r>
      <rPr>
        <sz val="13"/>
        <rFont val="TH SarabunIT๙"/>
        <family val="2"/>
      </rPr>
      <t>(5)</t>
    </r>
  </si>
  <si>
    <r>
      <t xml:space="preserve">จำแนกตามแหล่งงบประมาณ
</t>
    </r>
    <r>
      <rPr>
        <sz val="13"/>
        <rFont val="TH SarabunIT๙"/>
        <family val="2"/>
      </rPr>
      <t>(3)</t>
    </r>
  </si>
  <si>
    <r>
      <t xml:space="preserve">ลำดับ
</t>
    </r>
    <r>
      <rPr>
        <sz val="13"/>
        <rFont val="TH SarabunIT๙"/>
        <family val="2"/>
      </rPr>
      <t>(1)</t>
    </r>
  </si>
  <si>
    <t>หน่วย : บาท</t>
  </si>
  <si>
    <t>กระทรวงเกษตรและสหกรณ์</t>
  </si>
  <si>
    <t>แบบ ตผจ. 01</t>
  </si>
  <si>
    <t>รวม</t>
  </si>
  <si>
    <t>ผลการดำเนินงาน</t>
  </si>
  <si>
    <t>หน่วยนับ</t>
  </si>
  <si>
    <t>จำนวน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</si>
  <si>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</si>
  <si>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</si>
  <si>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</si>
  <si>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</si>
  <si>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</si>
  <si>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</si>
  <si>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</si>
  <si>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</si>
  <si>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4</t>
  </si>
  <si>
    <r>
      <t xml:space="preserve">ประเด็นยุทธศาสตร์กระทรวงเกษตรและสหกรณ์
</t>
    </r>
    <r>
      <rPr>
        <sz val="12"/>
        <rFont val="TH SarabunIT๙"/>
        <family val="2"/>
      </rPr>
      <t>(4)</t>
    </r>
  </si>
  <si>
    <t xml:space="preserve">                                             2. งบปกติ คือ งบประมาณประจำปีของหน่วยงาน</t>
  </si>
  <si>
    <t xml:space="preserve">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</si>
  <si>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r>
      <t xml:space="preserve">ส่วนราชการ/รัฐวิสาหกิจ
</t>
    </r>
    <r>
      <rPr>
        <sz val="13"/>
        <rFont val="TH SarabunIT๙"/>
        <family val="2"/>
      </rPr>
      <t>(2)</t>
    </r>
  </si>
  <si>
    <t>งบจังหวัด</t>
  </si>
  <si>
    <t>งบปกติ</t>
  </si>
  <si>
    <t>งบอื่นๆ</t>
  </si>
  <si>
    <r>
      <t xml:space="preserve">ผลความก้าวหน้าการดำเนินงาน/โครงการ </t>
    </r>
    <r>
      <rPr>
        <sz val="13"/>
        <rFont val="TH SarabunIT๙"/>
        <family val="2"/>
      </rPr>
      <t>(6)</t>
    </r>
  </si>
  <si>
    <t>5</t>
  </si>
  <si>
    <t>สำนักงานปศุสัตว์</t>
  </si>
  <si>
    <t>จังหวัดสุรินทร์</t>
  </si>
  <si>
    <t>รวม....๑.....ยุทธศาสตร์</t>
  </si>
  <si>
    <t>รวม.....๑....ยุทธศาสตร์</t>
  </si>
  <si>
    <r>
      <t>รวมทั้งสิ้น</t>
    </r>
    <r>
      <rPr>
        <sz val="14"/>
        <rFont val="TH SarabunIT๙"/>
        <family val="2"/>
      </rPr>
      <t>.............๑.........หน่วยงาน</t>
    </r>
  </si>
  <si>
    <t xml:space="preserve">  ส่วนราชการ/รัฐวิสาหกิจ ระดับจังหวัด....สุรินทร์.............</t>
  </si>
  <si>
    <t>จำแนกงาน/โครงการตามงบปกติของหน่วยงาน</t>
  </si>
  <si>
    <r>
      <t xml:space="preserve">ลำดับที่
</t>
    </r>
    <r>
      <rPr>
        <sz val="12"/>
        <rFont val="TH SarabunIT๙"/>
        <family val="2"/>
      </rPr>
      <t>(1)</t>
    </r>
  </si>
  <si>
    <r>
      <t>แผนงาน/ผลผลิต/โครงการ</t>
    </r>
    <r>
      <rPr>
        <sz val="12"/>
        <rFont val="TH SarabunIT๙"/>
        <family val="2"/>
      </rPr>
      <t xml:space="preserve"> (2)</t>
    </r>
  </si>
  <si>
    <r>
      <t xml:space="preserve">เป้าหมาย </t>
    </r>
    <r>
      <rPr>
        <sz val="12"/>
        <rFont val="TH SarabunIT๙"/>
        <family val="2"/>
      </rPr>
      <t>(3)</t>
    </r>
  </si>
  <si>
    <t>อำเภอ</t>
  </si>
  <si>
    <t>แผนงานพื้นฐานด้านการสร้างความสามารถในการแข่งขันของประเทศ</t>
  </si>
  <si>
    <t>กรมปศุสัตว์</t>
  </si>
  <si>
    <t>ตัว</t>
  </si>
  <si>
    <t>ราย</t>
  </si>
  <si>
    <t>โรงเรียน</t>
  </si>
  <si>
    <t>แห่ง</t>
  </si>
  <si>
    <t>แปลง</t>
  </si>
  <si>
    <t>ศูนย์</t>
  </si>
  <si>
    <r>
      <rPr>
        <b/>
        <u/>
        <sz val="12"/>
        <rFont val="TH SarabunIT๙"/>
        <family val="2"/>
      </rPr>
      <t xml:space="preserve">หมายเหตุ </t>
    </r>
    <r>
      <rPr>
        <sz val="12"/>
        <rFont val="TH SarabunIT๙"/>
        <family val="2"/>
      </rPr>
      <t xml:space="preserve">   - โครงการ  หมายถึง  จำนวนงาน/โครงการ</t>
    </r>
  </si>
  <si>
    <r>
      <t xml:space="preserve">งบประมาณ
</t>
    </r>
    <r>
      <rPr>
        <sz val="12"/>
        <rFont val="TH SarabunIT๙"/>
        <family val="2"/>
      </rPr>
      <t>(๔)</t>
    </r>
  </si>
  <si>
    <r>
      <t xml:space="preserve">แหล่งที่มาของงบประมาณ
</t>
    </r>
    <r>
      <rPr>
        <sz val="12"/>
        <rFont val="TH SarabunIT๙"/>
        <family val="2"/>
      </rPr>
      <t>(๕)</t>
    </r>
  </si>
  <si>
    <r>
      <t xml:space="preserve">ระยะเวลาดำเนินการ
</t>
    </r>
    <r>
      <rPr>
        <sz val="12"/>
        <rFont val="TH SarabunIT๙"/>
        <family val="2"/>
      </rPr>
      <t>(๖)</t>
    </r>
  </si>
  <si>
    <r>
      <t xml:space="preserve">ประเด็นยุทธศาสตร์กระทรวง
</t>
    </r>
    <r>
      <rPr>
        <sz val="12"/>
        <rFont val="TH SarabunIT๙"/>
        <family val="2"/>
      </rPr>
      <t xml:space="preserve"> (๗)</t>
    </r>
  </si>
  <si>
    <r>
      <t xml:space="preserve">ประเด็นยุทธศาสตร์จังหวัด
</t>
    </r>
    <r>
      <rPr>
        <sz val="12"/>
        <rFont val="TH SarabunIT๙"/>
        <family val="2"/>
      </rPr>
      <t xml:space="preserve"> (๘)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</si>
  <si>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(๙)</t>
    </r>
  </si>
  <si>
    <t>ผลความก้าวหน้าการดำเนินงาน/โครงการ(๑๐)</t>
  </si>
  <si>
    <t>งาน/โครงการ(๑๐.๑)</t>
  </si>
  <si>
    <t>งบประมาณ(๑๐.๒)</t>
  </si>
  <si>
    <t>เบิกจ่าย</t>
  </si>
  <si>
    <t>จำแนกงาน/โครงการตามงบประมาณจังหวัด</t>
  </si>
  <si>
    <t xml:space="preserve"> ...แผนงาน.....1.....โครงการ</t>
  </si>
  <si>
    <t>งบกลุ่มจังหวัด</t>
  </si>
  <si>
    <t>แบบ ตผจ 02</t>
  </si>
  <si>
    <t>อยู่ระหว่างดำเนินการ</t>
  </si>
  <si>
    <t>ยุทธศาสตร์ด้านการสร้างความสามารถในการแข่งขันของประเทศ</t>
  </si>
  <si>
    <t>แผนงานบูรณาการพัฒนาศักยภาพการผลิตภาคการเกษตร</t>
  </si>
  <si>
    <t>1.โครงการบริหารจัดการการผลิตสินค้าเกษตรตามแผนยที่เกษตรเพื่อการบริการบริหารจัดการเชิงรุก(Agil - Map)</t>
  </si>
  <si>
    <t>1.1กิจกรรมเพิ่มประสิทธิภาพการผลิตให้กับเกษตรกรในพื้นที่ที่มีความเหมาสม</t>
  </si>
  <si>
    <t>1.2กิจกรรมเพิ่มประสิทธิภาพการผลิตให้กับเกษตรกรในพื้นที่ที่ไม่เหมาะสม</t>
  </si>
  <si>
    <t xml:space="preserve">1.3 กิจกรรมปรับโครงสร้างการผลิตปศุสัตว์ </t>
  </si>
  <si>
    <t>2.โครงการยกระดับคุณภาพมาตรฐานสินค้าเกษตร</t>
  </si>
  <si>
    <t xml:space="preserve">2.2 กิจกรรมตรวจสอบรับรองคุณภาพสินค้าปศุสัตว์ </t>
  </si>
  <si>
    <t>3.โครงการพัฒนาเกษตรกรปราดเปรื่อง(Smart Farmer)</t>
  </si>
  <si>
    <t>3.1กิจกรรมสร้างเกษตรกรปราดเปรื่อง</t>
  </si>
  <si>
    <t>4.โครงการระบบส่งเสริมเกษตรแบบแปลงใหญ่</t>
  </si>
  <si>
    <t>4.1กิจกรรมส่งเสริมการเลี้ยงสัตว์แบบแปลงใหญ่</t>
  </si>
  <si>
    <t>5.โครงการศูนย์เรียนรู้การเพิ่มประสิทธิภาพการผลิตสินค้าเกษตร</t>
  </si>
  <si>
    <t>5.1กิจกรรมพัฒนาศูนย์เรียนรู้การเพิ่มประสิทธิภาพการผลิตสินค้าเกษตร</t>
  </si>
  <si>
    <t>6.โครงการพัฒนาศักยภาพกระบวนการผลิตสินค้าเกษตร</t>
  </si>
  <si>
    <t>6.1 กิจกรรมการพัฒนาการผลิตปศุสัตว์</t>
  </si>
  <si>
    <t xml:space="preserve">6.2 กิจกรรมการพัฒนาสุขภาพสัตว์ </t>
  </si>
  <si>
    <t>7.โครงการพัฒนาเกษตรกรรมยั่งยืน</t>
  </si>
  <si>
    <t xml:space="preserve">7.1 กิจกรรมส่งเสริมการทำปศุสัตว์อินทรีย์ </t>
  </si>
  <si>
    <t xml:space="preserve">7.2 กิจกรรมส่งเสริมเกษตรทฤษฎีใหม่ </t>
  </si>
  <si>
    <t>แผนงานบูรณาการพัฒนาเศรษฐกิจและสังคมดิจิทัล</t>
  </si>
  <si>
    <t>โครงการปรับปรุงข้อมูลทะเบียนเกษตรกร</t>
  </si>
  <si>
    <t xml:space="preserve">ผลผลิตพัฒนาศักยภาพด้านปศุสัตว์ </t>
  </si>
  <si>
    <t>3.1 กิจกรรมพัฒนาเทคโนโลยีสารสนเทศและการสื่อสาร</t>
  </si>
  <si>
    <t>3.2 กิจกรรมเฝ้าระวัง ป้องกัน ควบคุม บำบัดและชันสูตรโรคสัตว์</t>
  </si>
  <si>
    <t>3.3 กิจกรรมถ่ายทอดองค์ความรู้และเทคโนโลยีด้านการปศุสัตว์</t>
  </si>
  <si>
    <t>3.4 กิจกรรมพัฒนาปรับปรุงพันธุ์สัตว์</t>
  </si>
  <si>
    <t>แผนงานยุทธศาสตร์สร้างความมั่นคงและลดความเลื่อมล้ำทางด้านเศรษฐกิจและสังคม</t>
  </si>
  <si>
    <t>โครงการอันเนื่องมาจากพระราชดำริ</t>
  </si>
  <si>
    <t xml:space="preserve">4.1 กิจกรรมสนับสนุนโครงการอันเนื่องมาจากพระราชดำริ </t>
  </si>
  <si>
    <t xml:space="preserve"> ..4..แผนงาน.....8.....โครงการ</t>
  </si>
  <si>
    <t>โครงการพัฒนาการเกษตรและอาหารปลอดภัย กลุ่มนครชัยบุรินทร์ครบวงจร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</si>
  <si>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2563</t>
  </si>
  <si>
    <t>ต.ค.62 - ก.ย.63</t>
  </si>
  <si>
    <t>แบบสรุปรายงานความก้าวหน้าการดำเนินงานโครงการตามแผนปฏิบัติการด้านการเกษตรและสหกรณ์ของจังหวัดสุรินทร์ ประจำปีงบประมาณ  2563</t>
  </si>
  <si>
    <t>อยู่ระหว่างการดำเนินการ</t>
  </si>
  <si>
    <t>โครงการส่งเสริมอาชีพสร้างรายได้เสริมแก่เกษตรกร</t>
  </si>
  <si>
    <t>กิจกรรมที่ 1 เพิ่มประสิทธิภาพการผลิตและเพิ่มศักยภาพการตลาดโคเนื้อคุณภาพ</t>
  </si>
  <si>
    <t>กิจกรรมที่ 2 เพิ่มประสิทธิภาพการผลิตและเพิ่มศักยภาพการตลาดกระบือคุณภาพ</t>
  </si>
  <si>
    <t>กิจกรรมที่ 2 เพิ่มประสิทธิภาพการผลิตและเพิ่มศักยภาพการตลาดไก่พื้นเมือง</t>
  </si>
  <si>
    <t>กิจกรรมพัฒนาศักยภาพการแปรรูปผลิตภัณฑ์</t>
  </si>
  <si>
    <t xml:space="preserve">2.1กิจกรรมพัฒนาและส่งเสริมอุตสาหกรรมฮาลาลด้าน   ปศุสัตว์ </t>
  </si>
  <si>
    <t xml:space="preserve"> ประจำไตรมาสที่.....2........ณ วันที่…7....เดือน....เมษายน...พ.ศ....๒๕๖3....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</si>
</sst>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0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name val="Angsana New"/>
      <family val="1"/>
    </font>
    <font>
      <b/>
      <sz val="11"/>
      <name val="TH SarabunIT๙"/>
      <family val="2"/>
    </font>
    <font>
      <u/>
      <sz val="16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22" applyNumberFormat="0" applyFill="0" applyAlignment="0" applyProtection="0"/>
    <xf numFmtId="0" fontId="23" fillId="22" borderId="0" applyNumberFormat="0" applyBorder="0" applyAlignment="0" applyProtection="0"/>
    <xf numFmtId="0" fontId="1" fillId="23" borderId="23" applyNumberFormat="0" applyFont="0" applyAlignment="0" applyProtection="0"/>
    <xf numFmtId="0" fontId="24" fillId="20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49" fontId="6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center" vertical="center"/>
    </xf>
    <xf numFmtId="0" fontId="4" fillId="0" borderId="14" xfId="0" applyFont="1" applyBorder="1"/>
    <xf numFmtId="0" fontId="8" fillId="0" borderId="2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3" fontId="4" fillId="0" borderId="9" xfId="42" applyFont="1" applyBorder="1"/>
    <xf numFmtId="0" fontId="4" fillId="0" borderId="8" xfId="0" applyFont="1" applyBorder="1" applyAlignment="1">
      <alignment horizontal="right"/>
    </xf>
    <xf numFmtId="49" fontId="4" fillId="0" borderId="13" xfId="0" applyNumberFormat="1" applyFont="1" applyBorder="1" applyAlignment="1">
      <alignment vertical="center"/>
    </xf>
    <xf numFmtId="59" fontId="4" fillId="0" borderId="2" xfId="0" applyNumberFormat="1" applyFont="1" applyBorder="1" applyAlignment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6" xfId="0" applyFont="1" applyBorder="1" applyAlignment="1"/>
    <xf numFmtId="0" fontId="29" fillId="0" borderId="6" xfId="0" applyFont="1" applyBorder="1" applyAlignment="1">
      <alignment horizontal="right"/>
    </xf>
    <xf numFmtId="0" fontId="29" fillId="0" borderId="6" xfId="0" applyFont="1" applyBorder="1" applyAlignment="1">
      <alignment horizontal="right" vertical="center"/>
    </xf>
    <xf numFmtId="0" fontId="30" fillId="0" borderId="11" xfId="0" applyFont="1" applyBorder="1" applyAlignment="1">
      <alignment wrapText="1"/>
    </xf>
    <xf numFmtId="0" fontId="29" fillId="0" borderId="11" xfId="0" applyFont="1" applyBorder="1"/>
    <xf numFmtId="0" fontId="2" fillId="0" borderId="11" xfId="0" applyFont="1" applyFill="1" applyBorder="1" applyAlignment="1">
      <alignment horizontal="center" vertical="center" shrinkToFit="1"/>
    </xf>
    <xf numFmtId="0" fontId="2" fillId="0" borderId="11" xfId="43" applyFont="1" applyFill="1" applyBorder="1" applyAlignment="1">
      <alignment horizontal="center" vertical="center" shrinkToFit="1"/>
    </xf>
    <xf numFmtId="0" fontId="29" fillId="0" borderId="8" xfId="0" applyFont="1" applyBorder="1"/>
    <xf numFmtId="0" fontId="2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center"/>
    </xf>
    <xf numFmtId="43" fontId="29" fillId="0" borderId="8" xfId="42" applyFont="1" applyBorder="1"/>
    <xf numFmtId="0" fontId="2" fillId="0" borderId="8" xfId="0" applyFont="1" applyFill="1" applyBorder="1" applyAlignment="1">
      <alignment horizontal="center" vertical="center" shrinkToFit="1"/>
    </xf>
    <xf numFmtId="0" fontId="2" fillId="0" borderId="8" xfId="43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9" fillId="0" borderId="27" xfId="0" applyFont="1" applyBorder="1"/>
    <xf numFmtId="43" fontId="7" fillId="0" borderId="27" xfId="0" applyNumberFormat="1" applyFont="1" applyBorder="1"/>
    <xf numFmtId="0" fontId="31" fillId="0" borderId="0" xfId="0" applyFont="1" applyBorder="1"/>
    <xf numFmtId="0" fontId="31" fillId="0" borderId="0" xfId="0" applyFont="1"/>
    <xf numFmtId="0" fontId="29" fillId="0" borderId="0" xfId="0" applyFont="1" applyBorder="1" applyAlignment="1"/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shrinkToFit="1"/>
    </xf>
    <xf numFmtId="0" fontId="29" fillId="0" borderId="7" xfId="0" applyFont="1" applyBorder="1" applyAlignment="1">
      <alignment horizontal="center"/>
    </xf>
    <xf numFmtId="43" fontId="29" fillId="0" borderId="8" xfId="42" applyNumberFormat="1" applyFont="1" applyBorder="1"/>
    <xf numFmtId="0" fontId="28" fillId="0" borderId="0" xfId="0" applyFont="1" applyAlignment="1">
      <alignment vertical="center"/>
    </xf>
    <xf numFmtId="0" fontId="29" fillId="0" borderId="8" xfId="0" applyFont="1" applyBorder="1" applyAlignment="1">
      <alignment shrinkToFit="1"/>
    </xf>
    <xf numFmtId="0" fontId="29" fillId="0" borderId="7" xfId="0" applyFont="1" applyBorder="1" applyAlignment="1">
      <alignment horizontal="center" shrinkToFit="1"/>
    </xf>
    <xf numFmtId="43" fontId="4" fillId="0" borderId="8" xfId="0" applyNumberFormat="1" applyFont="1" applyBorder="1" applyAlignment="1">
      <alignment shrinkToFit="1"/>
    </xf>
    <xf numFmtId="2" fontId="4" fillId="0" borderId="8" xfId="0" applyNumberFormat="1" applyFont="1" applyBorder="1"/>
    <xf numFmtId="2" fontId="4" fillId="0" borderId="2" xfId="0" applyNumberFormat="1" applyFont="1" applyBorder="1" applyAlignment="1"/>
    <xf numFmtId="43" fontId="4" fillId="0" borderId="2" xfId="0" applyNumberFormat="1" applyFont="1" applyBorder="1" applyAlignment="1">
      <alignment shrinkToFit="1"/>
    </xf>
    <xf numFmtId="2" fontId="4" fillId="0" borderId="2" xfId="0" applyNumberFormat="1" applyFont="1" applyBorder="1"/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wrapText="1"/>
    </xf>
    <xf numFmtId="43" fontId="9" fillId="0" borderId="27" xfId="0" applyNumberFormat="1" applyFont="1" applyBorder="1"/>
    <xf numFmtId="0" fontId="29" fillId="0" borderId="14" xfId="0" applyFont="1" applyBorder="1"/>
    <xf numFmtId="0" fontId="33" fillId="0" borderId="2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/>
    </xf>
    <xf numFmtId="0" fontId="29" fillId="0" borderId="7" xfId="0" applyFont="1" applyBorder="1"/>
    <xf numFmtId="43" fontId="9" fillId="0" borderId="3" xfId="0" applyNumberFormat="1" applyFont="1" applyBorder="1" applyAlignment="1"/>
    <xf numFmtId="43" fontId="29" fillId="0" borderId="11" xfId="42" applyFont="1" applyBorder="1"/>
    <xf numFmtId="187" fontId="29" fillId="0" borderId="11" xfId="42" applyNumberFormat="1" applyFont="1" applyBorder="1"/>
    <xf numFmtId="0" fontId="29" fillId="0" borderId="1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7" xfId="0" applyFont="1" applyBorder="1" applyAlignment="1">
      <alignment wrapText="1"/>
    </xf>
    <xf numFmtId="43" fontId="29" fillId="0" borderId="7" xfId="42" applyFont="1" applyBorder="1"/>
    <xf numFmtId="0" fontId="29" fillId="0" borderId="0" xfId="0" applyFont="1" applyBorder="1"/>
    <xf numFmtId="43" fontId="29" fillId="0" borderId="0" xfId="42" applyFont="1" applyBorder="1"/>
    <xf numFmtId="0" fontId="29" fillId="0" borderId="10" xfId="0" applyFont="1" applyBorder="1"/>
    <xf numFmtId="0" fontId="2" fillId="0" borderId="10" xfId="0" applyFont="1" applyFill="1" applyBorder="1" applyAlignment="1">
      <alignment horizontal="center" vertical="center" shrinkToFit="1"/>
    </xf>
    <xf numFmtId="0" fontId="2" fillId="0" borderId="10" xfId="43" applyFont="1" applyFill="1" applyBorder="1" applyAlignment="1">
      <alignment horizontal="center" vertical="center" shrinkToFit="1"/>
    </xf>
    <xf numFmtId="43" fontId="29" fillId="0" borderId="10" xfId="42" applyFont="1" applyBorder="1"/>
    <xf numFmtId="2" fontId="29" fillId="0" borderId="10" xfId="0" applyNumberFormat="1" applyFont="1" applyBorder="1"/>
    <xf numFmtId="0" fontId="31" fillId="0" borderId="7" xfId="0" applyFont="1" applyBorder="1"/>
    <xf numFmtId="0" fontId="29" fillId="0" borderId="10" xfId="0" applyFont="1" applyBorder="1" applyAlignment="1">
      <alignment wrapText="1"/>
    </xf>
    <xf numFmtId="43" fontId="29" fillId="0" borderId="10" xfId="42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9" fillId="0" borderId="29" xfId="0" applyFont="1" applyBorder="1"/>
    <xf numFmtId="0" fontId="31" fillId="0" borderId="29" xfId="0" applyFont="1" applyBorder="1"/>
    <xf numFmtId="0" fontId="28" fillId="0" borderId="0" xfId="0" applyFont="1" applyBorder="1" applyAlignment="1">
      <alignment wrapText="1"/>
    </xf>
    <xf numFmtId="43" fontId="29" fillId="0" borderId="0" xfId="0" applyNumberFormat="1" applyFont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43" fontId="28" fillId="0" borderId="2" xfId="42" applyFont="1" applyBorder="1"/>
    <xf numFmtId="0" fontId="28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29" fillId="0" borderId="13" xfId="0" applyFont="1" applyBorder="1"/>
    <xf numFmtId="0" fontId="2" fillId="0" borderId="13" xfId="0" applyFont="1" applyFill="1" applyBorder="1" applyAlignment="1">
      <alignment horizontal="center" vertical="center" shrinkToFit="1"/>
    </xf>
    <xf numFmtId="0" fontId="2" fillId="0" borderId="13" xfId="43" applyFont="1" applyFill="1" applyBorder="1" applyAlignment="1">
      <alignment horizontal="center" vertical="center" shrinkToFit="1"/>
    </xf>
    <xf numFmtId="3" fontId="29" fillId="0" borderId="10" xfId="0" applyNumberFormat="1" applyFont="1" applyBorder="1" applyAlignment="1">
      <alignment horizontal="center"/>
    </xf>
    <xf numFmtId="187" fontId="29" fillId="0" borderId="10" xfId="42" applyNumberFormat="1" applyFont="1" applyBorder="1" applyAlignment="1">
      <alignment horizontal="center"/>
    </xf>
    <xf numFmtId="43" fontId="29" fillId="0" borderId="10" xfId="42" applyNumberFormat="1" applyFont="1" applyBorder="1"/>
    <xf numFmtId="0" fontId="32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43" fontId="7" fillId="0" borderId="10" xfId="42" applyFont="1" applyBorder="1"/>
    <xf numFmtId="187" fontId="29" fillId="0" borderId="10" xfId="42" applyNumberFormat="1" applyFont="1" applyBorder="1"/>
    <xf numFmtId="187" fontId="29" fillId="0" borderId="10" xfId="42" applyNumberFormat="1" applyFont="1" applyBorder="1" applyAlignment="1">
      <alignment horizontal="center" shrinkToFit="1"/>
    </xf>
    <xf numFmtId="43" fontId="29" fillId="0" borderId="10" xfId="42" applyFont="1" applyBorder="1" applyAlignment="1">
      <alignment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43" applyFont="1" applyFill="1" applyBorder="1" applyAlignment="1">
      <alignment horizontal="center" vertical="center" shrinkToFit="1"/>
    </xf>
    <xf numFmtId="2" fontId="29" fillId="0" borderId="7" xfId="0" applyNumberFormat="1" applyFont="1" applyBorder="1"/>
    <xf numFmtId="2" fontId="29" fillId="0" borderId="2" xfId="0" applyNumberFormat="1" applyFont="1" applyBorder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จุลภาค" xfId="42" builtinId="3"/>
    <cellStyle name="ปกติ" xfId="0" builtinId="0"/>
    <cellStyle name="ปกติ_รายงานไตรมาส 3(1)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28"/>
  <sheetViews>
    <sheetView view="pageBreakPreview" zoomScaleNormal="90" zoomScaleSheetLayoutView="100" workbookViewId="0">
      <selection activeCell="H12" sqref="H12"/>
    </sheetView>
  </sheetViews>
  <sheetFormatPr defaultRowHeight="20.25" x14ac:dyDescent="0.3"/>
  <cols>
    <col min="1" max="1" width="6" style="1" customWidth="1"/>
    <col min="2" max="2" width="18.28515625" style="1" customWidth="1"/>
    <col min="3" max="3" width="13.42578125" style="1" customWidth="1"/>
    <col min="4" max="4" width="19.5703125" style="1" customWidth="1"/>
    <col min="5" max="5" width="10.7109375" style="1" customWidth="1"/>
    <col min="6" max="6" width="16" style="1" customWidth="1"/>
    <col min="7" max="10" width="10.42578125" style="1" customWidth="1"/>
    <col min="11" max="11" width="10.7109375" style="1" customWidth="1"/>
    <col min="12" max="12" width="11" style="1" customWidth="1"/>
    <col min="13" max="16384" width="9.140625" style="1"/>
  </cols>
  <sheetData>
    <row r="1" spans="1:33" s="6" customFormat="1" ht="18.75" customHeight="1" x14ac:dyDescent="0.2">
      <c r="A1" s="125" t="s">
        <v>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33" s="6" customFormat="1" x14ac:dyDescent="0.2">
      <c r="A2" s="126" t="s">
        <v>113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33" s="6" customFormat="1" x14ac:dyDescent="0.2">
      <c r="A3" s="126" t="s">
        <v>121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33" s="6" customFormat="1" x14ac:dyDescent="0.2">
      <c r="A4" s="126" t="s">
        <v>20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33" s="6" customFormat="1" x14ac:dyDescent="0.2">
      <c r="A5" s="129" t="s">
        <v>33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24" t="s">
        <v>19</v>
      </c>
    </row>
    <row r="6" spans="1:33" s="4" customFormat="1" ht="21" customHeight="1" x14ac:dyDescent="0.3">
      <c r="A6" s="131" t="s">
        <v>18</v>
      </c>
      <c r="B6" s="131" t="s">
        <v>38</v>
      </c>
      <c r="C6" s="131" t="s">
        <v>17</v>
      </c>
      <c r="D6" s="134" t="s">
        <v>35</v>
      </c>
      <c r="E6" s="127" t="s">
        <v>16</v>
      </c>
      <c r="F6" s="130"/>
      <c r="G6" s="127" t="s">
        <v>42</v>
      </c>
      <c r="H6" s="130"/>
      <c r="I6" s="130"/>
      <c r="J6" s="130"/>
      <c r="K6" s="130"/>
      <c r="L6" s="128"/>
    </row>
    <row r="7" spans="1:33" s="4" customFormat="1" ht="18.75" x14ac:dyDescent="0.3">
      <c r="A7" s="132"/>
      <c r="B7" s="132"/>
      <c r="C7" s="132"/>
      <c r="D7" s="135"/>
      <c r="E7" s="23" t="s">
        <v>15</v>
      </c>
      <c r="F7" s="23" t="s">
        <v>14</v>
      </c>
      <c r="G7" s="127" t="s">
        <v>13</v>
      </c>
      <c r="H7" s="130"/>
      <c r="I7" s="130"/>
      <c r="J7" s="128"/>
      <c r="K7" s="127" t="s">
        <v>12</v>
      </c>
      <c r="L7" s="128"/>
    </row>
    <row r="8" spans="1:33" s="4" customFormat="1" ht="18.75" x14ac:dyDescent="0.3">
      <c r="A8" s="133"/>
      <c r="B8" s="133"/>
      <c r="C8" s="133"/>
      <c r="D8" s="136"/>
      <c r="E8" s="22" t="s">
        <v>11</v>
      </c>
      <c r="F8" s="22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</row>
    <row r="9" spans="1:33" s="4" customFormat="1" ht="18" customHeight="1" x14ac:dyDescent="0.3">
      <c r="A9" s="143">
        <v>1</v>
      </c>
      <c r="B9" s="34"/>
      <c r="C9" s="140" t="s">
        <v>39</v>
      </c>
      <c r="D9" s="19" t="s">
        <v>3</v>
      </c>
      <c r="E9" s="17"/>
      <c r="F9" s="18"/>
      <c r="G9" s="20"/>
      <c r="H9" s="20"/>
      <c r="I9" s="20"/>
      <c r="J9" s="20"/>
      <c r="K9" s="20"/>
      <c r="L9" s="20"/>
    </row>
    <row r="10" spans="1:33" s="4" customFormat="1" ht="18" customHeight="1" x14ac:dyDescent="0.3">
      <c r="A10" s="144"/>
      <c r="B10" s="28"/>
      <c r="C10" s="141"/>
      <c r="D10" s="16" t="s">
        <v>2</v>
      </c>
      <c r="E10" s="14">
        <v>1</v>
      </c>
      <c r="F10" s="32">
        <f>'ตผจ 02 จังหวัด'!E9</f>
        <v>6184200</v>
      </c>
      <c r="G10" s="14"/>
      <c r="H10" s="14">
        <v>2</v>
      </c>
      <c r="I10" s="14"/>
      <c r="J10" s="14"/>
      <c r="K10" s="14">
        <v>0</v>
      </c>
      <c r="L10" s="14">
        <v>0</v>
      </c>
    </row>
    <row r="11" spans="1:33" s="4" customFormat="1" ht="18" customHeight="1" x14ac:dyDescent="0.3">
      <c r="A11" s="144"/>
      <c r="B11" s="28"/>
      <c r="C11" s="141"/>
      <c r="D11" s="16" t="s">
        <v>1</v>
      </c>
      <c r="E11" s="14"/>
      <c r="F11" s="15"/>
      <c r="G11" s="14"/>
      <c r="H11" s="14"/>
      <c r="I11" s="14"/>
      <c r="J11" s="14"/>
      <c r="K11" s="14"/>
      <c r="L11" s="14"/>
    </row>
    <row r="12" spans="1:33" s="4" customFormat="1" ht="18" customHeight="1" x14ac:dyDescent="0.3">
      <c r="A12" s="144"/>
      <c r="B12" s="28"/>
      <c r="C12" s="141"/>
      <c r="D12" s="16" t="s">
        <v>34</v>
      </c>
      <c r="E12" s="14"/>
      <c r="F12" s="15"/>
      <c r="G12" s="14"/>
      <c r="H12" s="14"/>
      <c r="I12" s="14"/>
      <c r="J12" s="14"/>
      <c r="K12" s="14"/>
      <c r="L12" s="14"/>
    </row>
    <row r="13" spans="1:33" s="4" customFormat="1" ht="18" customHeight="1" x14ac:dyDescent="0.3">
      <c r="A13" s="144"/>
      <c r="B13" s="28"/>
      <c r="C13" s="141"/>
      <c r="D13" s="25" t="s">
        <v>43</v>
      </c>
      <c r="E13" s="26"/>
      <c r="F13" s="27"/>
      <c r="G13" s="26"/>
      <c r="H13" s="26"/>
      <c r="I13" s="26"/>
      <c r="J13" s="26"/>
      <c r="K13" s="26"/>
      <c r="L13" s="26"/>
    </row>
    <row r="14" spans="1:33" s="9" customFormat="1" ht="18" customHeight="1" x14ac:dyDescent="0.3">
      <c r="A14" s="141"/>
      <c r="B14" s="28"/>
      <c r="C14" s="142"/>
      <c r="D14" s="13" t="s">
        <v>46</v>
      </c>
      <c r="E14" s="11"/>
      <c r="F14" s="12"/>
      <c r="G14" s="11"/>
      <c r="H14" s="11"/>
      <c r="I14" s="11"/>
      <c r="J14" s="11"/>
      <c r="K14" s="11">
        <f>K10</f>
        <v>0</v>
      </c>
      <c r="L14" s="11"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4" customFormat="1" ht="18" customHeight="1" x14ac:dyDescent="0.3">
      <c r="A15" s="141"/>
      <c r="B15" s="28"/>
      <c r="C15" s="140" t="s">
        <v>40</v>
      </c>
      <c r="D15" s="19" t="s">
        <v>3</v>
      </c>
      <c r="E15" s="17"/>
      <c r="F15" s="18"/>
      <c r="G15" s="20"/>
      <c r="H15" s="20"/>
      <c r="I15" s="20"/>
      <c r="J15" s="20"/>
      <c r="K15" s="20"/>
      <c r="L15" s="2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4" customFormat="1" ht="18" customHeight="1" x14ac:dyDescent="0.3">
      <c r="A16" s="141"/>
      <c r="B16" s="28"/>
      <c r="C16" s="141"/>
      <c r="D16" s="16" t="s">
        <v>2</v>
      </c>
      <c r="E16" s="14">
        <v>8</v>
      </c>
      <c r="F16" s="32">
        <f>'ตผจ 02กรม'!E44</f>
        <v>8752100</v>
      </c>
      <c r="G16" s="14"/>
      <c r="H16" s="14">
        <v>8</v>
      </c>
      <c r="I16" s="14"/>
      <c r="J16" s="14"/>
      <c r="K16" s="66">
        <f>'ตผจ 02กรม'!M44</f>
        <v>3109154.58</v>
      </c>
      <c r="L16" s="67">
        <f>'ตผจ 02กรม'!N44</f>
        <v>35.524669279372951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4" customFormat="1" ht="18" customHeight="1" x14ac:dyDescent="0.3">
      <c r="A17" s="141"/>
      <c r="B17" s="145" t="s">
        <v>44</v>
      </c>
      <c r="C17" s="141"/>
      <c r="D17" s="16" t="s">
        <v>1</v>
      </c>
      <c r="E17" s="14"/>
      <c r="F17" s="15"/>
      <c r="G17" s="14"/>
      <c r="H17" s="14"/>
      <c r="I17" s="14"/>
      <c r="J17" s="14"/>
      <c r="K17" s="14"/>
      <c r="L17" s="1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4" customFormat="1" ht="18" customHeight="1" x14ac:dyDescent="0.3">
      <c r="A18" s="141"/>
      <c r="B18" s="145"/>
      <c r="C18" s="141"/>
      <c r="D18" s="16" t="s">
        <v>34</v>
      </c>
      <c r="E18" s="14"/>
      <c r="F18" s="15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4" customFormat="1" ht="18" customHeight="1" x14ac:dyDescent="0.3">
      <c r="A19" s="141"/>
      <c r="B19" s="145" t="s">
        <v>45</v>
      </c>
      <c r="C19" s="141"/>
      <c r="D19" s="25" t="s">
        <v>43</v>
      </c>
      <c r="E19" s="26"/>
      <c r="F19" s="27"/>
      <c r="G19" s="26"/>
      <c r="H19" s="26"/>
      <c r="I19" s="26"/>
      <c r="J19" s="26"/>
      <c r="K19" s="26"/>
      <c r="L19" s="2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4" customFormat="1" ht="18" customHeight="1" x14ac:dyDescent="0.3">
      <c r="A20" s="141"/>
      <c r="B20" s="145"/>
      <c r="C20" s="142"/>
      <c r="D20" s="13" t="s">
        <v>47</v>
      </c>
      <c r="E20" s="11"/>
      <c r="F20" s="12"/>
      <c r="G20" s="11"/>
      <c r="H20" s="11"/>
      <c r="I20" s="11"/>
      <c r="J20" s="11"/>
      <c r="K20" s="69">
        <f>K16</f>
        <v>3109154.58</v>
      </c>
      <c r="L20" s="70">
        <f>L16</f>
        <v>35.524669279372951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4" customFormat="1" ht="18" customHeight="1" x14ac:dyDescent="0.3">
      <c r="A21" s="141"/>
      <c r="B21" s="28"/>
      <c r="C21" s="140" t="s">
        <v>41</v>
      </c>
      <c r="D21" s="19" t="s">
        <v>3</v>
      </c>
      <c r="E21" s="17"/>
      <c r="F21" s="18"/>
      <c r="G21" s="20"/>
      <c r="H21" s="20"/>
      <c r="I21" s="20"/>
      <c r="J21" s="20"/>
      <c r="K21" s="20"/>
      <c r="L21" s="2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4" customFormat="1" ht="18" customHeight="1" x14ac:dyDescent="0.3">
      <c r="A22" s="141"/>
      <c r="B22" s="28"/>
      <c r="C22" s="141"/>
      <c r="D22" s="16" t="s">
        <v>2</v>
      </c>
      <c r="E22" s="33">
        <v>1</v>
      </c>
      <c r="F22" s="32">
        <f>'ตผจ. 02 งบกลุ่ม'!E10</f>
        <v>334000</v>
      </c>
      <c r="G22" s="14"/>
      <c r="H22" s="33">
        <v>1</v>
      </c>
      <c r="I22" s="14"/>
      <c r="J22" s="14"/>
      <c r="K22" s="14">
        <v>0</v>
      </c>
      <c r="L22" s="14"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4" customFormat="1" ht="18" customHeight="1" x14ac:dyDescent="0.3">
      <c r="A23" s="141"/>
      <c r="B23" s="28"/>
      <c r="C23" s="141"/>
      <c r="D23" s="16" t="s">
        <v>1</v>
      </c>
      <c r="E23" s="14"/>
      <c r="F23" s="15"/>
      <c r="G23" s="14"/>
      <c r="H23" s="14"/>
      <c r="I23" s="14"/>
      <c r="J23" s="14"/>
      <c r="K23" s="14"/>
      <c r="L23" s="1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4" customFormat="1" ht="18" customHeight="1" x14ac:dyDescent="0.3">
      <c r="A24" s="141"/>
      <c r="B24" s="28"/>
      <c r="C24" s="141"/>
      <c r="D24" s="16" t="s">
        <v>34</v>
      </c>
      <c r="E24" s="14"/>
      <c r="F24" s="15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4" customFormat="1" ht="18" customHeight="1" x14ac:dyDescent="0.3">
      <c r="A25" s="141"/>
      <c r="B25" s="28"/>
      <c r="C25" s="141"/>
      <c r="D25" s="25" t="s">
        <v>43</v>
      </c>
      <c r="E25" s="26"/>
      <c r="F25" s="27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4" customFormat="1" ht="18" customHeight="1" x14ac:dyDescent="0.3">
      <c r="A26" s="142"/>
      <c r="B26" s="29"/>
      <c r="C26" s="142"/>
      <c r="D26" s="13" t="s">
        <v>47</v>
      </c>
      <c r="E26" s="11"/>
      <c r="F26" s="12"/>
      <c r="G26" s="11"/>
      <c r="H26" s="11"/>
      <c r="I26" s="11"/>
      <c r="J26" s="11"/>
      <c r="K26" s="11">
        <v>0</v>
      </c>
      <c r="L26" s="11"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 ht="21.95" customHeight="1" thickBot="1" x14ac:dyDescent="0.35">
      <c r="A27" s="137" t="s">
        <v>48</v>
      </c>
      <c r="B27" s="138"/>
      <c r="C27" s="138"/>
      <c r="D27" s="139"/>
      <c r="E27" s="35">
        <v>3</v>
      </c>
      <c r="F27" s="79">
        <f>F10+F16+F22</f>
        <v>15270300</v>
      </c>
      <c r="G27" s="8"/>
      <c r="H27" s="8"/>
      <c r="I27" s="8"/>
      <c r="J27" s="8"/>
      <c r="K27" s="69">
        <f>K10+K16+K22</f>
        <v>3109154.58</v>
      </c>
      <c r="L27" s="68">
        <f>L10+L16+L22</f>
        <v>35.524669279372951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2" customFormat="1" ht="22.5" customHeight="1" thickTop="1" x14ac:dyDescent="0.45">
      <c r="A28" s="6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</sheetData>
  <mergeCells count="20">
    <mergeCell ref="A27:D27"/>
    <mergeCell ref="C9:C14"/>
    <mergeCell ref="C15:C20"/>
    <mergeCell ref="C21:C26"/>
    <mergeCell ref="A9:A26"/>
    <mergeCell ref="B17:B18"/>
    <mergeCell ref="B19:B20"/>
    <mergeCell ref="A1:L1"/>
    <mergeCell ref="A2:L2"/>
    <mergeCell ref="A3:L3"/>
    <mergeCell ref="A4:L4"/>
    <mergeCell ref="K7:L7"/>
    <mergeCell ref="A5:K5"/>
    <mergeCell ref="E6:F6"/>
    <mergeCell ref="G6:L6"/>
    <mergeCell ref="C6:C8"/>
    <mergeCell ref="D6:D8"/>
    <mergeCell ref="B6:B8"/>
    <mergeCell ref="A6:A8"/>
    <mergeCell ref="G7:J7"/>
  </mergeCells>
  <printOptions horizontalCentered="1"/>
  <pageMargins left="0.19685039370078741" right="0.19685039370078741" top="0.23622047244094491" bottom="0" header="0.15748031496062992" footer="0.2362204724409449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52"/>
  <sheetViews>
    <sheetView zoomScale="90" zoomScaleNormal="90" workbookViewId="0">
      <selection activeCell="F11" sqref="F11"/>
    </sheetView>
  </sheetViews>
  <sheetFormatPr defaultRowHeight="15.75" x14ac:dyDescent="0.25"/>
  <cols>
    <col min="1" max="1" width="5.42578125" style="36" customWidth="1"/>
    <col min="2" max="2" width="34.42578125" style="36" customWidth="1"/>
    <col min="3" max="3" width="10.85546875" style="36" customWidth="1"/>
    <col min="4" max="4" width="9.28515625" style="36" customWidth="1"/>
    <col min="5" max="5" width="15.85546875" style="36" customWidth="1"/>
    <col min="6" max="6" width="11.85546875" style="36" customWidth="1"/>
    <col min="7" max="7" width="15" style="36" customWidth="1"/>
    <col min="8" max="8" width="10.140625" style="36" customWidth="1"/>
    <col min="9" max="9" width="9.42578125" style="36" customWidth="1"/>
    <col min="10" max="10" width="14.42578125" style="36" customWidth="1"/>
    <col min="11" max="11" width="13.7109375" style="36" customWidth="1"/>
    <col min="12" max="12" width="9.140625" style="36"/>
    <col min="13" max="13" width="12" style="36" customWidth="1"/>
    <col min="14" max="14" width="9.140625" style="36"/>
    <col min="15" max="15" width="10.7109375" style="36" bestFit="1" customWidth="1"/>
    <col min="16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20.25" customHeight="1" x14ac:dyDescent="0.25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24" customHeight="1" x14ac:dyDescent="0.25">
      <c r="A2" s="158" t="s">
        <v>111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24" customHeight="1" x14ac:dyDescent="0.25">
      <c r="A3" s="158" t="s">
        <v>49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s="37" customFormat="1" ht="24" customHeight="1" x14ac:dyDescent="0.2">
      <c r="A4" s="159" t="s">
        <v>50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ht="22.5" customHeight="1" x14ac:dyDescent="0.25">
      <c r="A5" s="160" t="s">
        <v>19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21" customHeight="1" x14ac:dyDescent="0.25">
      <c r="A6" s="148" t="s">
        <v>51</v>
      </c>
      <c r="B6" s="148" t="s">
        <v>52</v>
      </c>
      <c r="C6" s="153" t="s">
        <v>53</v>
      </c>
      <c r="D6" s="154"/>
      <c r="E6" s="148" t="s">
        <v>64</v>
      </c>
      <c r="F6" s="148" t="s">
        <v>65</v>
      </c>
      <c r="G6" s="134" t="s">
        <v>66</v>
      </c>
      <c r="H6" s="134" t="s">
        <v>67</v>
      </c>
      <c r="I6" s="134" t="s">
        <v>68</v>
      </c>
      <c r="J6" s="134" t="s">
        <v>69</v>
      </c>
      <c r="K6" s="147" t="s">
        <v>70</v>
      </c>
      <c r="L6" s="147"/>
      <c r="M6" s="147"/>
      <c r="N6" s="147"/>
    </row>
    <row r="7" spans="1:14" ht="48" customHeight="1" x14ac:dyDescent="0.25">
      <c r="A7" s="149"/>
      <c r="B7" s="150"/>
      <c r="C7" s="155" t="s">
        <v>25</v>
      </c>
      <c r="D7" s="155" t="s">
        <v>24</v>
      </c>
      <c r="E7" s="150"/>
      <c r="F7" s="150"/>
      <c r="G7" s="151"/>
      <c r="H7" s="152"/>
      <c r="I7" s="152"/>
      <c r="J7" s="152"/>
      <c r="K7" s="146" t="s">
        <v>71</v>
      </c>
      <c r="L7" s="146"/>
      <c r="M7" s="146" t="s">
        <v>72</v>
      </c>
      <c r="N7" s="146"/>
    </row>
    <row r="8" spans="1:14" ht="21" customHeight="1" x14ac:dyDescent="0.25">
      <c r="A8" s="59"/>
      <c r="B8" s="31"/>
      <c r="C8" s="156"/>
      <c r="D8" s="156"/>
      <c r="E8" s="31"/>
      <c r="F8" s="31"/>
      <c r="G8" s="60"/>
      <c r="H8" s="30"/>
      <c r="I8" s="30"/>
      <c r="J8" s="30"/>
      <c r="K8" s="65" t="s">
        <v>23</v>
      </c>
      <c r="L8" s="61" t="s">
        <v>4</v>
      </c>
      <c r="M8" s="61" t="s">
        <v>73</v>
      </c>
      <c r="N8" s="61" t="s">
        <v>4</v>
      </c>
    </row>
    <row r="9" spans="1:14" ht="33" customHeight="1" x14ac:dyDescent="0.25">
      <c r="A9" s="107">
        <v>1</v>
      </c>
      <c r="B9" s="108" t="s">
        <v>79</v>
      </c>
      <c r="C9" s="109"/>
      <c r="D9" s="109"/>
      <c r="E9" s="109"/>
      <c r="F9" s="110"/>
      <c r="G9" s="110"/>
      <c r="H9" s="110"/>
      <c r="I9" s="110"/>
      <c r="J9" s="111"/>
      <c r="K9" s="109"/>
      <c r="L9" s="109"/>
      <c r="M9" s="109"/>
      <c r="N9" s="109"/>
    </row>
    <row r="10" spans="1:14" ht="35.25" customHeight="1" x14ac:dyDescent="0.25">
      <c r="A10" s="96">
        <v>1</v>
      </c>
      <c r="B10" s="97" t="s">
        <v>80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49.5" customHeight="1" x14ac:dyDescent="0.25">
      <c r="A11" s="88"/>
      <c r="B11" s="97" t="s">
        <v>81</v>
      </c>
      <c r="C11" s="77"/>
      <c r="D11" s="77"/>
      <c r="E11" s="91"/>
      <c r="F11" s="89"/>
      <c r="G11" s="89"/>
      <c r="H11" s="89"/>
      <c r="I11" s="89"/>
      <c r="J11" s="90"/>
      <c r="K11" s="88"/>
      <c r="L11" s="88"/>
      <c r="M11" s="91"/>
      <c r="N11" s="92"/>
    </row>
    <row r="12" spans="1:14" ht="29.25" customHeight="1" x14ac:dyDescent="0.25">
      <c r="A12" s="88"/>
      <c r="B12" s="94" t="s">
        <v>82</v>
      </c>
      <c r="C12" s="112">
        <v>400</v>
      </c>
      <c r="D12" s="77" t="s">
        <v>58</v>
      </c>
      <c r="E12" s="91">
        <v>40100</v>
      </c>
      <c r="F12" s="89" t="s">
        <v>56</v>
      </c>
      <c r="G12" s="89" t="s">
        <v>112</v>
      </c>
      <c r="H12" s="89">
        <v>2</v>
      </c>
      <c r="I12" s="89">
        <v>1</v>
      </c>
      <c r="J12" s="90">
        <v>1</v>
      </c>
      <c r="K12" s="88" t="s">
        <v>78</v>
      </c>
      <c r="L12" s="88"/>
      <c r="M12" s="91">
        <v>10000</v>
      </c>
      <c r="N12" s="92">
        <f>M12*100/E12</f>
        <v>24.937655860349128</v>
      </c>
    </row>
    <row r="13" spans="1:14" ht="18" customHeight="1" x14ac:dyDescent="0.25">
      <c r="A13" s="88"/>
      <c r="B13" s="94"/>
      <c r="C13" s="112"/>
      <c r="D13" s="77"/>
      <c r="E13" s="91"/>
      <c r="F13" s="89"/>
      <c r="G13" s="89"/>
      <c r="H13" s="89"/>
      <c r="I13" s="89"/>
      <c r="J13" s="90"/>
      <c r="K13" s="88"/>
      <c r="L13" s="88"/>
      <c r="M13" s="91"/>
      <c r="N13" s="92"/>
    </row>
    <row r="14" spans="1:14" ht="32.25" customHeight="1" x14ac:dyDescent="0.25">
      <c r="A14" s="88"/>
      <c r="B14" s="94" t="s">
        <v>83</v>
      </c>
      <c r="C14" s="77">
        <v>809</v>
      </c>
      <c r="D14" s="77" t="s">
        <v>58</v>
      </c>
      <c r="E14" s="91">
        <v>348600</v>
      </c>
      <c r="F14" s="89" t="s">
        <v>56</v>
      </c>
      <c r="G14" s="89" t="s">
        <v>112</v>
      </c>
      <c r="H14" s="89">
        <v>2</v>
      </c>
      <c r="I14" s="89">
        <v>1</v>
      </c>
      <c r="J14" s="90">
        <v>1</v>
      </c>
      <c r="K14" s="88" t="s">
        <v>78</v>
      </c>
      <c r="L14" s="88"/>
      <c r="M14" s="91">
        <v>72627</v>
      </c>
      <c r="N14" s="92">
        <f t="shared" ref="N14:N44" si="0">M14*100/E14</f>
        <v>20.833907056798623</v>
      </c>
    </row>
    <row r="15" spans="1:14" ht="23.25" customHeight="1" x14ac:dyDescent="0.25">
      <c r="A15" s="88"/>
      <c r="B15" s="94"/>
      <c r="C15" s="77"/>
      <c r="D15" s="77"/>
      <c r="E15" s="91"/>
      <c r="F15" s="89"/>
      <c r="G15" s="89"/>
      <c r="H15" s="89"/>
      <c r="I15" s="89"/>
      <c r="J15" s="90"/>
      <c r="K15" s="88"/>
      <c r="L15" s="88"/>
      <c r="M15" s="88"/>
      <c r="N15" s="92"/>
    </row>
    <row r="16" spans="1:14" ht="23.25" customHeight="1" x14ac:dyDescent="0.25">
      <c r="A16" s="88"/>
      <c r="B16" s="94" t="s">
        <v>84</v>
      </c>
      <c r="C16" s="77">
        <v>495</v>
      </c>
      <c r="D16" s="77" t="s">
        <v>58</v>
      </c>
      <c r="E16" s="91">
        <v>0</v>
      </c>
      <c r="F16" s="89" t="s">
        <v>56</v>
      </c>
      <c r="G16" s="89" t="s">
        <v>112</v>
      </c>
      <c r="H16" s="89">
        <v>2</v>
      </c>
      <c r="I16" s="89">
        <v>1</v>
      </c>
      <c r="J16" s="90">
        <v>1</v>
      </c>
      <c r="K16" s="88" t="s">
        <v>78</v>
      </c>
      <c r="L16" s="88"/>
      <c r="M16" s="88">
        <v>0</v>
      </c>
      <c r="N16" s="92"/>
    </row>
    <row r="17" spans="1:14" ht="17.25" customHeight="1" x14ac:dyDescent="0.25">
      <c r="A17" s="88"/>
      <c r="B17" s="94"/>
      <c r="C17" s="77"/>
      <c r="D17" s="77"/>
      <c r="E17" s="91"/>
      <c r="F17" s="89"/>
      <c r="G17" s="89"/>
      <c r="H17" s="89"/>
      <c r="I17" s="89"/>
      <c r="J17" s="90"/>
      <c r="K17" s="88"/>
      <c r="L17" s="88"/>
      <c r="M17" s="91"/>
      <c r="N17" s="92"/>
    </row>
    <row r="18" spans="1:14" ht="32.25" customHeight="1" x14ac:dyDescent="0.25">
      <c r="A18" s="88"/>
      <c r="B18" s="97" t="s">
        <v>85</v>
      </c>
      <c r="C18" s="113"/>
      <c r="D18" s="77"/>
      <c r="E18" s="91"/>
      <c r="F18" s="88"/>
      <c r="G18" s="88"/>
      <c r="H18" s="88"/>
      <c r="I18" s="88"/>
      <c r="J18" s="88"/>
      <c r="K18" s="88"/>
      <c r="L18" s="88"/>
      <c r="M18" s="114"/>
      <c r="N18" s="92"/>
    </row>
    <row r="19" spans="1:14" ht="33" customHeight="1" x14ac:dyDescent="0.25">
      <c r="A19" s="88"/>
      <c r="B19" s="94" t="s">
        <v>120</v>
      </c>
      <c r="C19" s="77">
        <v>1</v>
      </c>
      <c r="D19" s="77" t="s">
        <v>60</v>
      </c>
      <c r="E19" s="91">
        <v>98400</v>
      </c>
      <c r="F19" s="89" t="s">
        <v>56</v>
      </c>
      <c r="G19" s="89" t="s">
        <v>112</v>
      </c>
      <c r="H19" s="89">
        <v>2</v>
      </c>
      <c r="I19" s="89">
        <v>1</v>
      </c>
      <c r="J19" s="90">
        <v>1</v>
      </c>
      <c r="K19" s="88" t="s">
        <v>78</v>
      </c>
      <c r="L19" s="88"/>
      <c r="M19" s="88">
        <v>0</v>
      </c>
      <c r="N19" s="92">
        <f t="shared" si="0"/>
        <v>0</v>
      </c>
    </row>
    <row r="20" spans="1:14" ht="32.25" customHeight="1" x14ac:dyDescent="0.25">
      <c r="A20" s="88"/>
      <c r="B20" s="94" t="s">
        <v>86</v>
      </c>
      <c r="C20" s="77">
        <v>374</v>
      </c>
      <c r="D20" s="77" t="s">
        <v>60</v>
      </c>
      <c r="E20" s="91">
        <v>277600</v>
      </c>
      <c r="F20" s="89" t="s">
        <v>56</v>
      </c>
      <c r="G20" s="89" t="s">
        <v>112</v>
      </c>
      <c r="H20" s="89">
        <v>2</v>
      </c>
      <c r="I20" s="89">
        <v>1</v>
      </c>
      <c r="J20" s="90">
        <v>1</v>
      </c>
      <c r="K20" s="88" t="s">
        <v>78</v>
      </c>
      <c r="L20" s="88"/>
      <c r="M20" s="92">
        <v>64076</v>
      </c>
      <c r="N20" s="92">
        <f t="shared" si="0"/>
        <v>23.082132564841498</v>
      </c>
    </row>
    <row r="21" spans="1:14" ht="32.25" customHeight="1" x14ac:dyDescent="0.25">
      <c r="A21" s="77"/>
      <c r="B21" s="115" t="s">
        <v>87</v>
      </c>
      <c r="C21" s="77"/>
      <c r="D21" s="77"/>
      <c r="E21" s="91"/>
      <c r="F21" s="88"/>
      <c r="G21" s="88"/>
      <c r="H21" s="88"/>
      <c r="I21" s="88"/>
      <c r="J21" s="88"/>
      <c r="K21" s="88"/>
      <c r="L21" s="88"/>
      <c r="M21" s="88"/>
      <c r="N21" s="92"/>
    </row>
    <row r="22" spans="1:14" ht="32.25" customHeight="1" x14ac:dyDescent="0.25">
      <c r="A22" s="88"/>
      <c r="B22" s="94" t="s">
        <v>88</v>
      </c>
      <c r="C22" s="77">
        <v>180</v>
      </c>
      <c r="D22" s="77" t="s">
        <v>58</v>
      </c>
      <c r="E22" s="91">
        <v>70800</v>
      </c>
      <c r="F22" s="89" t="s">
        <v>56</v>
      </c>
      <c r="G22" s="89" t="s">
        <v>112</v>
      </c>
      <c r="H22" s="89">
        <v>2</v>
      </c>
      <c r="I22" s="89">
        <v>1</v>
      </c>
      <c r="J22" s="90">
        <v>1</v>
      </c>
      <c r="K22" s="88" t="s">
        <v>78</v>
      </c>
      <c r="L22" s="88"/>
      <c r="M22" s="88">
        <v>0</v>
      </c>
      <c r="N22" s="92">
        <f t="shared" si="0"/>
        <v>0</v>
      </c>
    </row>
    <row r="23" spans="1:14" ht="32.25" customHeight="1" x14ac:dyDescent="0.25">
      <c r="A23" s="88"/>
      <c r="B23" s="116" t="s">
        <v>89</v>
      </c>
      <c r="C23" s="77"/>
      <c r="D23" s="77"/>
      <c r="E23" s="117"/>
      <c r="F23" s="88"/>
      <c r="G23" s="88"/>
      <c r="H23" s="88"/>
      <c r="I23" s="88"/>
      <c r="J23" s="88"/>
      <c r="K23" s="88"/>
      <c r="L23" s="88"/>
      <c r="M23" s="88"/>
      <c r="N23" s="92"/>
    </row>
    <row r="24" spans="1:14" ht="39.75" customHeight="1" x14ac:dyDescent="0.25">
      <c r="A24" s="88"/>
      <c r="B24" s="94" t="s">
        <v>90</v>
      </c>
      <c r="C24" s="77">
        <v>2</v>
      </c>
      <c r="D24" s="77" t="s">
        <v>61</v>
      </c>
      <c r="E24" s="91">
        <v>101200</v>
      </c>
      <c r="F24" s="89" t="s">
        <v>56</v>
      </c>
      <c r="G24" s="89" t="s">
        <v>112</v>
      </c>
      <c r="H24" s="89">
        <v>2</v>
      </c>
      <c r="I24" s="89">
        <v>1</v>
      </c>
      <c r="J24" s="90">
        <v>1</v>
      </c>
      <c r="K24" s="88" t="s">
        <v>78</v>
      </c>
      <c r="L24" s="88"/>
      <c r="M24" s="114">
        <v>15000</v>
      </c>
      <c r="N24" s="92">
        <f t="shared" si="0"/>
        <v>14.822134387351779</v>
      </c>
    </row>
    <row r="25" spans="1:14" ht="31.5" customHeight="1" x14ac:dyDescent="0.25">
      <c r="A25" s="88"/>
      <c r="B25" s="97" t="s">
        <v>91</v>
      </c>
      <c r="C25" s="77"/>
      <c r="D25" s="77"/>
      <c r="E25" s="91"/>
      <c r="F25" s="88"/>
      <c r="G25" s="88"/>
      <c r="H25" s="88"/>
      <c r="I25" s="88"/>
      <c r="J25" s="88"/>
      <c r="K25" s="88"/>
      <c r="L25" s="88"/>
      <c r="M25" s="88"/>
      <c r="N25" s="92"/>
    </row>
    <row r="26" spans="1:14" ht="35.25" customHeight="1" x14ac:dyDescent="0.25">
      <c r="A26" s="77"/>
      <c r="B26" s="94" t="s">
        <v>92</v>
      </c>
      <c r="C26" s="77">
        <v>17</v>
      </c>
      <c r="D26" s="77" t="s">
        <v>62</v>
      </c>
      <c r="E26" s="91">
        <v>141900</v>
      </c>
      <c r="F26" s="89" t="s">
        <v>56</v>
      </c>
      <c r="G26" s="89" t="s">
        <v>112</v>
      </c>
      <c r="H26" s="89">
        <v>2</v>
      </c>
      <c r="I26" s="89">
        <v>1</v>
      </c>
      <c r="J26" s="90">
        <v>1</v>
      </c>
      <c r="K26" s="88" t="s">
        <v>78</v>
      </c>
      <c r="L26" s="88"/>
      <c r="M26" s="91">
        <v>1608</v>
      </c>
      <c r="N26" s="92">
        <f t="shared" si="0"/>
        <v>1.1331923890063424</v>
      </c>
    </row>
    <row r="27" spans="1:14" ht="33" customHeight="1" x14ac:dyDescent="0.25">
      <c r="A27" s="88"/>
      <c r="B27" s="97" t="s">
        <v>93</v>
      </c>
      <c r="C27" s="88"/>
      <c r="D27" s="88"/>
      <c r="E27" s="91"/>
      <c r="F27" s="88"/>
      <c r="G27" s="88"/>
      <c r="H27" s="88"/>
      <c r="I27" s="88"/>
      <c r="J27" s="88"/>
      <c r="K27" s="88"/>
      <c r="L27" s="88"/>
      <c r="M27" s="114"/>
      <c r="N27" s="92"/>
    </row>
    <row r="28" spans="1:14" ht="30" customHeight="1" x14ac:dyDescent="0.25">
      <c r="A28" s="88"/>
      <c r="B28" s="94" t="s">
        <v>94</v>
      </c>
      <c r="C28" s="118">
        <v>3810</v>
      </c>
      <c r="D28" s="77" t="s">
        <v>57</v>
      </c>
      <c r="E28" s="91">
        <v>362800</v>
      </c>
      <c r="F28" s="89" t="s">
        <v>56</v>
      </c>
      <c r="G28" s="89" t="s">
        <v>112</v>
      </c>
      <c r="H28" s="89">
        <v>2</v>
      </c>
      <c r="I28" s="89">
        <v>1</v>
      </c>
      <c r="J28" s="90">
        <v>1</v>
      </c>
      <c r="K28" s="88" t="s">
        <v>78</v>
      </c>
      <c r="L28" s="88"/>
      <c r="M28" s="88">
        <v>112922.71</v>
      </c>
      <c r="N28" s="92">
        <f t="shared" si="0"/>
        <v>31.125333517089306</v>
      </c>
    </row>
    <row r="29" spans="1:14" ht="30" customHeight="1" x14ac:dyDescent="0.25">
      <c r="A29" s="88"/>
      <c r="B29" s="94" t="s">
        <v>95</v>
      </c>
      <c r="C29" s="119">
        <v>2097850</v>
      </c>
      <c r="D29" s="77" t="s">
        <v>57</v>
      </c>
      <c r="E29" s="91">
        <v>4159700</v>
      </c>
      <c r="F29" s="89" t="s">
        <v>56</v>
      </c>
      <c r="G29" s="89" t="s">
        <v>112</v>
      </c>
      <c r="H29" s="89">
        <v>2</v>
      </c>
      <c r="I29" s="89">
        <v>1</v>
      </c>
      <c r="J29" s="90">
        <v>1</v>
      </c>
      <c r="K29" s="88" t="s">
        <v>78</v>
      </c>
      <c r="L29" s="88"/>
      <c r="M29" s="91">
        <v>1880325.73</v>
      </c>
      <c r="N29" s="92">
        <f t="shared" si="0"/>
        <v>45.20339760078852</v>
      </c>
    </row>
    <row r="30" spans="1:14" ht="23.25" customHeight="1" x14ac:dyDescent="0.25">
      <c r="A30" s="77"/>
      <c r="B30" s="97" t="s">
        <v>96</v>
      </c>
      <c r="C30" s="77"/>
      <c r="D30" s="77"/>
      <c r="E30" s="91"/>
      <c r="F30" s="89"/>
      <c r="G30" s="89"/>
      <c r="H30" s="89"/>
      <c r="I30" s="89"/>
      <c r="J30" s="90"/>
      <c r="K30" s="88"/>
      <c r="L30" s="88"/>
      <c r="M30" s="91"/>
      <c r="N30" s="92"/>
    </row>
    <row r="31" spans="1:14" ht="33" customHeight="1" x14ac:dyDescent="0.25">
      <c r="A31" s="88"/>
      <c r="B31" s="94" t="s">
        <v>97</v>
      </c>
      <c r="C31" s="77">
        <v>10</v>
      </c>
      <c r="D31" s="77" t="s">
        <v>58</v>
      </c>
      <c r="E31" s="91">
        <v>95600</v>
      </c>
      <c r="F31" s="89" t="s">
        <v>56</v>
      </c>
      <c r="G31" s="89" t="s">
        <v>112</v>
      </c>
      <c r="H31" s="89">
        <v>2</v>
      </c>
      <c r="I31" s="89">
        <v>1</v>
      </c>
      <c r="J31" s="90">
        <v>1</v>
      </c>
      <c r="K31" s="88" t="s">
        <v>78</v>
      </c>
      <c r="L31" s="88"/>
      <c r="M31" s="92">
        <v>14534</v>
      </c>
      <c r="N31" s="92">
        <f t="shared" si="0"/>
        <v>15.202928870292887</v>
      </c>
    </row>
    <row r="32" spans="1:14" ht="36" customHeight="1" x14ac:dyDescent="0.25">
      <c r="A32" s="88"/>
      <c r="B32" s="94" t="s">
        <v>98</v>
      </c>
      <c r="C32" s="77">
        <v>74</v>
      </c>
      <c r="D32" s="77" t="s">
        <v>58</v>
      </c>
      <c r="E32" s="91">
        <v>740400</v>
      </c>
      <c r="F32" s="89" t="s">
        <v>56</v>
      </c>
      <c r="G32" s="89" t="s">
        <v>112</v>
      </c>
      <c r="H32" s="89">
        <v>2</v>
      </c>
      <c r="I32" s="89">
        <v>1</v>
      </c>
      <c r="J32" s="90">
        <v>1</v>
      </c>
      <c r="K32" s="88" t="s">
        <v>78</v>
      </c>
      <c r="L32" s="88"/>
      <c r="M32" s="91">
        <v>6812</v>
      </c>
      <c r="N32" s="92">
        <f t="shared" si="0"/>
        <v>0.92004321988114535</v>
      </c>
    </row>
    <row r="33" spans="1:14" ht="36" customHeight="1" x14ac:dyDescent="0.25">
      <c r="A33" s="96">
        <v>2</v>
      </c>
      <c r="B33" s="97" t="s">
        <v>99</v>
      </c>
      <c r="C33" s="77"/>
      <c r="D33" s="77"/>
      <c r="E33" s="91"/>
      <c r="F33" s="88"/>
      <c r="G33" s="88"/>
      <c r="H33" s="88"/>
      <c r="I33" s="88"/>
      <c r="J33" s="88"/>
      <c r="K33" s="88"/>
      <c r="L33" s="88"/>
      <c r="M33" s="88"/>
      <c r="N33" s="92"/>
    </row>
    <row r="34" spans="1:14" ht="36" customHeight="1" x14ac:dyDescent="0.25">
      <c r="A34" s="88"/>
      <c r="B34" s="94" t="s">
        <v>100</v>
      </c>
      <c r="C34" s="112">
        <v>110700</v>
      </c>
      <c r="D34" s="77" t="s">
        <v>58</v>
      </c>
      <c r="E34" s="91">
        <v>376800</v>
      </c>
      <c r="F34" s="89" t="s">
        <v>56</v>
      </c>
      <c r="G34" s="89" t="s">
        <v>112</v>
      </c>
      <c r="H34" s="89">
        <v>2</v>
      </c>
      <c r="I34" s="89">
        <v>1</v>
      </c>
      <c r="J34" s="90">
        <v>1</v>
      </c>
      <c r="K34" s="88" t="s">
        <v>78</v>
      </c>
      <c r="L34" s="88"/>
      <c r="M34" s="92">
        <v>18585.900000000001</v>
      </c>
      <c r="N34" s="92">
        <f t="shared" si="0"/>
        <v>4.9325636942675164</v>
      </c>
    </row>
    <row r="35" spans="1:14" ht="34.5" customHeight="1" x14ac:dyDescent="0.25">
      <c r="A35" s="96">
        <v>3</v>
      </c>
      <c r="B35" s="97" t="s">
        <v>55</v>
      </c>
      <c r="C35" s="77"/>
      <c r="D35" s="77"/>
      <c r="E35" s="91"/>
      <c r="F35" s="89"/>
      <c r="G35" s="89"/>
      <c r="H35" s="89"/>
      <c r="I35" s="89"/>
      <c r="J35" s="90"/>
      <c r="K35" s="88"/>
      <c r="L35" s="88"/>
      <c r="M35" s="91"/>
      <c r="N35" s="92"/>
    </row>
    <row r="36" spans="1:14" ht="38.25" customHeight="1" x14ac:dyDescent="0.25">
      <c r="A36" s="88"/>
      <c r="B36" s="97" t="s">
        <v>101</v>
      </c>
      <c r="C36" s="77"/>
      <c r="D36" s="77"/>
      <c r="E36" s="91"/>
      <c r="F36" s="89"/>
      <c r="G36" s="89"/>
      <c r="H36" s="89"/>
      <c r="I36" s="89"/>
      <c r="J36" s="90"/>
      <c r="K36" s="88"/>
      <c r="L36" s="88"/>
      <c r="M36" s="91"/>
      <c r="N36" s="92"/>
    </row>
    <row r="37" spans="1:14" ht="22.5" customHeight="1" x14ac:dyDescent="0.25">
      <c r="A37" s="88"/>
      <c r="B37" s="94" t="s">
        <v>102</v>
      </c>
      <c r="C37" s="77">
        <v>9</v>
      </c>
      <c r="D37" s="77" t="s">
        <v>54</v>
      </c>
      <c r="E37" s="120">
        <v>225900</v>
      </c>
      <c r="F37" s="89" t="s">
        <v>56</v>
      </c>
      <c r="G37" s="89" t="s">
        <v>112</v>
      </c>
      <c r="H37" s="89">
        <v>2</v>
      </c>
      <c r="I37" s="89">
        <v>1</v>
      </c>
      <c r="J37" s="90">
        <v>1</v>
      </c>
      <c r="K37" s="88" t="s">
        <v>78</v>
      </c>
      <c r="L37" s="88"/>
      <c r="M37" s="91">
        <v>77869.2</v>
      </c>
      <c r="N37" s="92">
        <f t="shared" si="0"/>
        <v>34.470650730411684</v>
      </c>
    </row>
    <row r="38" spans="1:14" ht="33.75" customHeight="1" x14ac:dyDescent="0.25">
      <c r="A38" s="88"/>
      <c r="B38" s="94" t="s">
        <v>103</v>
      </c>
      <c r="C38" s="113">
        <v>76128</v>
      </c>
      <c r="D38" s="77" t="s">
        <v>57</v>
      </c>
      <c r="E38" s="91">
        <v>889700</v>
      </c>
      <c r="F38" s="89" t="s">
        <v>56</v>
      </c>
      <c r="G38" s="89" t="s">
        <v>112</v>
      </c>
      <c r="H38" s="89">
        <v>2</v>
      </c>
      <c r="I38" s="89">
        <v>1</v>
      </c>
      <c r="J38" s="90">
        <v>1</v>
      </c>
      <c r="K38" s="88" t="s">
        <v>78</v>
      </c>
      <c r="L38" s="88"/>
      <c r="M38" s="91">
        <v>471455.54</v>
      </c>
      <c r="N38" s="92">
        <f t="shared" si="0"/>
        <v>52.990394515005057</v>
      </c>
    </row>
    <row r="39" spans="1:14" ht="34.5" customHeight="1" x14ac:dyDescent="0.25">
      <c r="A39" s="88"/>
      <c r="B39" s="94" t="s">
        <v>104</v>
      </c>
      <c r="C39" s="113">
        <v>653</v>
      </c>
      <c r="D39" s="77" t="s">
        <v>58</v>
      </c>
      <c r="E39" s="91">
        <v>271300</v>
      </c>
      <c r="F39" s="89" t="s">
        <v>56</v>
      </c>
      <c r="G39" s="89" t="s">
        <v>112</v>
      </c>
      <c r="H39" s="89">
        <v>2</v>
      </c>
      <c r="I39" s="89">
        <v>1</v>
      </c>
      <c r="J39" s="90">
        <v>1</v>
      </c>
      <c r="K39" s="88" t="s">
        <v>78</v>
      </c>
      <c r="L39" s="88"/>
      <c r="M39" s="92">
        <v>95475</v>
      </c>
      <c r="N39" s="92">
        <f t="shared" si="0"/>
        <v>35.191669738297087</v>
      </c>
    </row>
    <row r="40" spans="1:14" ht="23.25" customHeight="1" x14ac:dyDescent="0.25">
      <c r="A40" s="88"/>
      <c r="B40" s="94" t="s">
        <v>105</v>
      </c>
      <c r="C40" s="95">
        <v>4590</v>
      </c>
      <c r="D40" s="77" t="s">
        <v>57</v>
      </c>
      <c r="E40" s="91">
        <v>232200</v>
      </c>
      <c r="F40" s="89" t="s">
        <v>56</v>
      </c>
      <c r="G40" s="89" t="s">
        <v>112</v>
      </c>
      <c r="H40" s="89">
        <v>2</v>
      </c>
      <c r="I40" s="89">
        <v>1</v>
      </c>
      <c r="J40" s="90">
        <v>1</v>
      </c>
      <c r="K40" s="88" t="s">
        <v>78</v>
      </c>
      <c r="L40" s="88"/>
      <c r="M40" s="92">
        <v>74363.5</v>
      </c>
      <c r="N40" s="92">
        <f t="shared" si="0"/>
        <v>32.025624461670972</v>
      </c>
    </row>
    <row r="41" spans="1:14" ht="34.5" customHeight="1" x14ac:dyDescent="0.25">
      <c r="A41" s="96">
        <v>4</v>
      </c>
      <c r="B41" s="97" t="s">
        <v>106</v>
      </c>
      <c r="C41" s="77"/>
      <c r="D41" s="77"/>
      <c r="E41" s="91"/>
      <c r="F41" s="89"/>
      <c r="G41" s="89"/>
      <c r="H41" s="89"/>
      <c r="I41" s="89"/>
      <c r="J41" s="90"/>
      <c r="K41" s="88"/>
      <c r="L41" s="88"/>
      <c r="M41" s="91"/>
      <c r="N41" s="92"/>
    </row>
    <row r="42" spans="1:14" ht="18.75" customHeight="1" x14ac:dyDescent="0.25">
      <c r="A42" s="96"/>
      <c r="B42" s="97" t="s">
        <v>107</v>
      </c>
      <c r="C42" s="77"/>
      <c r="D42" s="77"/>
      <c r="E42" s="91"/>
      <c r="F42" s="89"/>
      <c r="G42" s="89"/>
      <c r="H42" s="89"/>
      <c r="I42" s="89"/>
      <c r="J42" s="90"/>
      <c r="K42" s="88"/>
      <c r="L42" s="88"/>
      <c r="M42" s="91"/>
      <c r="N42" s="92"/>
    </row>
    <row r="43" spans="1:14" s="57" customFormat="1" ht="22.5" customHeight="1" x14ac:dyDescent="0.4">
      <c r="A43" s="78"/>
      <c r="B43" s="84" t="s">
        <v>108</v>
      </c>
      <c r="C43" s="61">
        <v>7</v>
      </c>
      <c r="D43" s="61" t="s">
        <v>59</v>
      </c>
      <c r="E43" s="85">
        <v>319100</v>
      </c>
      <c r="F43" s="121" t="s">
        <v>56</v>
      </c>
      <c r="G43" s="121" t="s">
        <v>112</v>
      </c>
      <c r="H43" s="121">
        <v>2</v>
      </c>
      <c r="I43" s="121">
        <v>1</v>
      </c>
      <c r="J43" s="122">
        <v>1</v>
      </c>
      <c r="K43" s="78" t="s">
        <v>78</v>
      </c>
      <c r="L43" s="93"/>
      <c r="M43" s="88">
        <v>193500</v>
      </c>
      <c r="N43" s="123">
        <f t="shared" si="0"/>
        <v>60.639298025697272</v>
      </c>
    </row>
    <row r="44" spans="1:14" s="57" customFormat="1" ht="22.5" customHeight="1" x14ac:dyDescent="0.4">
      <c r="A44" s="104" t="s">
        <v>22</v>
      </c>
      <c r="B44" s="105" t="s">
        <v>109</v>
      </c>
      <c r="C44" s="83"/>
      <c r="D44" s="83"/>
      <c r="E44" s="106">
        <f>SUM(E9:E43)</f>
        <v>8752100</v>
      </c>
      <c r="F44" s="106"/>
      <c r="G44" s="106"/>
      <c r="H44" s="106"/>
      <c r="I44" s="106"/>
      <c r="J44" s="106"/>
      <c r="K44" s="106"/>
      <c r="L44" s="106"/>
      <c r="M44" s="106">
        <f t="shared" ref="M44" si="1">SUM(M9:M43)</f>
        <v>3109154.58</v>
      </c>
      <c r="N44" s="124">
        <f t="shared" si="0"/>
        <v>35.524669279372951</v>
      </c>
    </row>
    <row r="45" spans="1:14" s="57" customFormat="1" ht="22.5" customHeight="1" x14ac:dyDescent="0.4">
      <c r="A45" s="86"/>
      <c r="B45" s="102"/>
      <c r="C45" s="103"/>
      <c r="D45" s="103"/>
      <c r="E45" s="87"/>
      <c r="F45" s="86"/>
      <c r="G45" s="86"/>
      <c r="H45" s="86"/>
      <c r="I45" s="98"/>
      <c r="J45" s="98"/>
      <c r="K45" s="98"/>
      <c r="L45" s="99"/>
      <c r="M45" s="99"/>
      <c r="N45" s="56"/>
    </row>
    <row r="46" spans="1:14" s="57" customFormat="1" ht="22.5" customHeight="1" x14ac:dyDescent="0.4">
      <c r="A46" s="36"/>
      <c r="B46" s="58" t="s">
        <v>28</v>
      </c>
      <c r="D46" s="36"/>
      <c r="E46" s="101"/>
      <c r="F46" s="36"/>
      <c r="G46" s="36"/>
      <c r="H46" s="58"/>
      <c r="I46" s="86"/>
      <c r="J46" s="100"/>
      <c r="K46" s="86"/>
      <c r="L46" s="56"/>
      <c r="M46" s="56"/>
    </row>
    <row r="47" spans="1:14" s="57" customFormat="1" ht="22.5" customHeight="1" x14ac:dyDescent="0.4">
      <c r="A47" s="36"/>
      <c r="B47" s="58" t="s">
        <v>29</v>
      </c>
      <c r="D47" s="36"/>
      <c r="E47" s="36"/>
      <c r="F47" s="36"/>
      <c r="G47" s="36"/>
      <c r="H47" s="36"/>
      <c r="I47" s="86"/>
      <c r="J47" s="100"/>
      <c r="K47" s="100"/>
      <c r="L47" s="56"/>
      <c r="M47" s="56"/>
    </row>
    <row r="48" spans="1:14" s="57" customFormat="1" ht="22.5" customHeight="1" x14ac:dyDescent="0.4">
      <c r="A48" s="36"/>
      <c r="B48" s="58" t="s">
        <v>30</v>
      </c>
      <c r="D48" s="36"/>
      <c r="E48" s="36"/>
      <c r="F48" s="36"/>
      <c r="G48" s="36"/>
      <c r="H48" s="36"/>
      <c r="I48" s="86"/>
      <c r="J48" s="86"/>
      <c r="K48" s="86"/>
      <c r="L48" s="56"/>
    </row>
    <row r="49" spans="1:12" s="57" customFormat="1" ht="22.5" customHeight="1" x14ac:dyDescent="0.4">
      <c r="A49" s="36"/>
      <c r="B49" s="58" t="s">
        <v>31</v>
      </c>
      <c r="D49" s="36"/>
      <c r="E49" s="36"/>
      <c r="F49" s="36"/>
      <c r="G49" s="36"/>
      <c r="H49" s="36"/>
      <c r="I49" s="86"/>
      <c r="J49" s="86"/>
      <c r="K49" s="86"/>
      <c r="L49" s="56"/>
    </row>
    <row r="50" spans="1:12" s="57" customFormat="1" ht="22.5" customHeight="1" x14ac:dyDescent="0.4">
      <c r="A50" s="36" t="s">
        <v>0</v>
      </c>
      <c r="B50" s="36" t="s">
        <v>32</v>
      </c>
      <c r="C50" s="36"/>
      <c r="D50" s="36"/>
      <c r="E50" s="36"/>
      <c r="F50" s="36"/>
      <c r="G50" s="36"/>
      <c r="H50" s="36"/>
      <c r="I50" s="86"/>
      <c r="J50" s="86"/>
      <c r="K50" s="86"/>
      <c r="L50" s="56"/>
    </row>
    <row r="51" spans="1:12" s="57" customFormat="1" ht="22.5" customHeight="1" x14ac:dyDescent="0.4">
      <c r="A51" s="36"/>
      <c r="B51" s="36" t="s">
        <v>36</v>
      </c>
      <c r="C51" s="36"/>
      <c r="D51" s="36"/>
      <c r="E51" s="36"/>
      <c r="F51" s="36"/>
      <c r="G51" s="36"/>
      <c r="H51" s="36"/>
      <c r="I51" s="86"/>
      <c r="J51" s="86"/>
      <c r="K51" s="86"/>
      <c r="L51" s="56"/>
    </row>
    <row r="52" spans="1:12" s="57" customFormat="1" ht="22.5" customHeight="1" x14ac:dyDescent="0.4">
      <c r="A52" s="36"/>
      <c r="B52" s="36" t="s">
        <v>37</v>
      </c>
      <c r="C52" s="36"/>
      <c r="D52" s="36"/>
      <c r="E52" s="36"/>
      <c r="F52" s="36"/>
      <c r="G52" s="36"/>
      <c r="H52" s="36"/>
      <c r="I52" s="36"/>
      <c r="J52" s="36"/>
      <c r="K52" s="36"/>
      <c r="L52" s="56"/>
    </row>
  </sheetData>
  <mergeCells count="19">
    <mergeCell ref="A1:N1"/>
    <mergeCell ref="A2:N2"/>
    <mergeCell ref="A3:N3"/>
    <mergeCell ref="A4:N4"/>
    <mergeCell ref="A5:N5"/>
    <mergeCell ref="M7:N7"/>
    <mergeCell ref="K6:N6"/>
    <mergeCell ref="A6:A7"/>
    <mergeCell ref="B6:B7"/>
    <mergeCell ref="G6:G7"/>
    <mergeCell ref="H6:H7"/>
    <mergeCell ref="I6:I7"/>
    <mergeCell ref="J6:J7"/>
    <mergeCell ref="K7:L7"/>
    <mergeCell ref="C6:D6"/>
    <mergeCell ref="E6:E7"/>
    <mergeCell ref="F6:F7"/>
    <mergeCell ref="C7:C8"/>
    <mergeCell ref="D7:D8"/>
  </mergeCells>
  <pageMargins left="0.31496062992125984" right="0.11811023622047245" top="0.19685039370078741" bottom="0.35433070866141736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25"/>
  <sheetViews>
    <sheetView workbookViewId="0">
      <selection activeCell="G11" sqref="G11"/>
    </sheetView>
  </sheetViews>
  <sheetFormatPr defaultRowHeight="15.75" x14ac:dyDescent="0.25"/>
  <cols>
    <col min="1" max="1" width="5.42578125" style="36" customWidth="1"/>
    <col min="2" max="2" width="33.42578125" style="36" customWidth="1"/>
    <col min="3" max="3" width="7.7109375" style="36" customWidth="1"/>
    <col min="4" max="4" width="8.42578125" style="36" customWidth="1"/>
    <col min="5" max="5" width="12.5703125" style="36" customWidth="1"/>
    <col min="6" max="6" width="10.42578125" style="36" customWidth="1"/>
    <col min="7" max="7" width="16" style="36" customWidth="1"/>
    <col min="8" max="8" width="9.85546875" style="36" customWidth="1"/>
    <col min="9" max="9" width="10.7109375" style="36" customWidth="1"/>
    <col min="10" max="10" width="12.28515625" style="36" customWidth="1"/>
    <col min="11" max="11" width="11.5703125" style="36" customWidth="1"/>
    <col min="12" max="12" width="9.140625" style="36"/>
    <col min="13" max="13" width="11.28515625" style="36" customWidth="1"/>
    <col min="14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N1" s="36" t="s">
        <v>77</v>
      </c>
    </row>
    <row r="2" spans="1:14" x14ac:dyDescent="0.25">
      <c r="A2" s="158" t="s">
        <v>111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x14ac:dyDescent="0.25">
      <c r="A3" s="158" t="s">
        <v>49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s="37" customFormat="1" x14ac:dyDescent="0.2">
      <c r="A4" s="158" t="s">
        <v>74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48" t="s">
        <v>51</v>
      </c>
      <c r="B6" s="148" t="s">
        <v>52</v>
      </c>
      <c r="C6" s="153" t="s">
        <v>53</v>
      </c>
      <c r="D6" s="154"/>
      <c r="E6" s="148" t="s">
        <v>64</v>
      </c>
      <c r="F6" s="148" t="s">
        <v>65</v>
      </c>
      <c r="G6" s="134" t="s">
        <v>66</v>
      </c>
      <c r="H6" s="134" t="s">
        <v>67</v>
      </c>
      <c r="I6" s="134" t="s">
        <v>68</v>
      </c>
      <c r="J6" s="134" t="s">
        <v>69</v>
      </c>
      <c r="K6" s="147" t="s">
        <v>70</v>
      </c>
      <c r="L6" s="147"/>
      <c r="M6" s="147"/>
      <c r="N6" s="147"/>
    </row>
    <row r="7" spans="1:14" x14ac:dyDescent="0.25">
      <c r="A7" s="149"/>
      <c r="B7" s="150"/>
      <c r="C7" s="155" t="s">
        <v>25</v>
      </c>
      <c r="D7" s="155" t="s">
        <v>24</v>
      </c>
      <c r="E7" s="150"/>
      <c r="F7" s="150"/>
      <c r="G7" s="151"/>
      <c r="H7" s="152"/>
      <c r="I7" s="152"/>
      <c r="J7" s="152"/>
      <c r="K7" s="146" t="s">
        <v>71</v>
      </c>
      <c r="L7" s="146"/>
      <c r="M7" s="146" t="s">
        <v>72</v>
      </c>
      <c r="N7" s="146"/>
    </row>
    <row r="8" spans="1:14" x14ac:dyDescent="0.25">
      <c r="A8" s="59"/>
      <c r="B8" s="31"/>
      <c r="C8" s="156"/>
      <c r="D8" s="156"/>
      <c r="E8" s="31"/>
      <c r="F8" s="31"/>
      <c r="G8" s="60"/>
      <c r="H8" s="30"/>
      <c r="I8" s="30"/>
      <c r="J8" s="30"/>
      <c r="K8" s="61" t="s">
        <v>23</v>
      </c>
      <c r="L8" s="61" t="s">
        <v>4</v>
      </c>
      <c r="M8" s="61" t="s">
        <v>73</v>
      </c>
      <c r="N8" s="61" t="s">
        <v>4</v>
      </c>
    </row>
    <row r="9" spans="1:14" ht="20.25" x14ac:dyDescent="0.25">
      <c r="A9" s="72">
        <v>1</v>
      </c>
      <c r="B9" s="73" t="s">
        <v>115</v>
      </c>
      <c r="C9" s="81">
        <f>C10+C11+C12</f>
        <v>1750</v>
      </c>
      <c r="D9" s="82" t="s">
        <v>58</v>
      </c>
      <c r="E9" s="80">
        <v>6184200</v>
      </c>
      <c r="F9" s="76" t="s">
        <v>39</v>
      </c>
      <c r="G9" s="43" t="s">
        <v>112</v>
      </c>
      <c r="H9" s="43">
        <v>2</v>
      </c>
      <c r="I9" s="43">
        <v>1</v>
      </c>
      <c r="J9" s="44">
        <v>1</v>
      </c>
      <c r="K9" s="64" t="s">
        <v>78</v>
      </c>
      <c r="L9" s="42">
        <v>0</v>
      </c>
      <c r="M9" s="42">
        <v>0</v>
      </c>
      <c r="N9" s="42">
        <v>0</v>
      </c>
    </row>
    <row r="10" spans="1:14" ht="31.5" x14ac:dyDescent="0.25">
      <c r="A10" s="45"/>
      <c r="B10" s="47" t="s">
        <v>116</v>
      </c>
      <c r="C10" s="48">
        <v>850</v>
      </c>
      <c r="D10" s="48" t="s">
        <v>58</v>
      </c>
      <c r="E10" s="49"/>
      <c r="F10" s="75"/>
      <c r="G10" s="45"/>
      <c r="H10" s="45"/>
      <c r="I10" s="45"/>
      <c r="J10" s="45"/>
      <c r="K10" s="64"/>
      <c r="L10" s="45"/>
      <c r="M10" s="45"/>
      <c r="N10" s="45"/>
    </row>
    <row r="11" spans="1:14" ht="31.5" x14ac:dyDescent="0.25">
      <c r="A11" s="45"/>
      <c r="B11" s="47" t="s">
        <v>117</v>
      </c>
      <c r="C11" s="48">
        <v>50</v>
      </c>
      <c r="D11" s="48" t="s">
        <v>58</v>
      </c>
      <c r="E11" s="49"/>
      <c r="F11" s="75"/>
      <c r="G11" s="45"/>
      <c r="H11" s="45"/>
      <c r="I11" s="45"/>
      <c r="J11" s="45"/>
      <c r="K11" s="64"/>
      <c r="L11" s="45"/>
      <c r="M11" s="45"/>
      <c r="N11" s="45"/>
    </row>
    <row r="12" spans="1:14" ht="31.5" x14ac:dyDescent="0.25">
      <c r="A12" s="45"/>
      <c r="B12" s="47" t="s">
        <v>118</v>
      </c>
      <c r="C12" s="48">
        <v>850</v>
      </c>
      <c r="D12" s="48" t="s">
        <v>58</v>
      </c>
      <c r="E12" s="49"/>
      <c r="F12" s="75"/>
      <c r="G12" s="45"/>
      <c r="H12" s="45"/>
      <c r="I12" s="45"/>
      <c r="J12" s="45"/>
      <c r="K12" s="64"/>
      <c r="L12" s="45"/>
      <c r="M12" s="45"/>
      <c r="N12" s="45"/>
    </row>
    <row r="13" spans="1:14" x14ac:dyDescent="0.25">
      <c r="A13" s="71"/>
      <c r="B13" s="46"/>
      <c r="C13" s="48"/>
      <c r="D13" s="48"/>
      <c r="E13" s="62"/>
      <c r="F13" s="45"/>
      <c r="G13" s="45"/>
      <c r="H13" s="45"/>
      <c r="I13" s="45"/>
      <c r="J13" s="45"/>
      <c r="K13" s="64"/>
      <c r="L13" s="45"/>
      <c r="M13" s="45"/>
      <c r="N13" s="45"/>
    </row>
    <row r="14" spans="1:14" x14ac:dyDescent="0.25">
      <c r="A14" s="45"/>
      <c r="B14" s="47"/>
      <c r="C14" s="48"/>
      <c r="D14" s="48"/>
      <c r="E14" s="49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5">
      <c r="A15" s="45"/>
      <c r="B15" s="47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5">
      <c r="A16" s="52" t="s">
        <v>22</v>
      </c>
      <c r="B16" s="53" t="s">
        <v>75</v>
      </c>
      <c r="C16" s="54"/>
      <c r="D16" s="54"/>
      <c r="E16" s="55">
        <f>E9</f>
        <v>6184200</v>
      </c>
      <c r="F16" s="54"/>
      <c r="G16" s="54"/>
      <c r="H16" s="54"/>
      <c r="I16" s="54"/>
      <c r="J16" s="54"/>
      <c r="K16" s="54"/>
      <c r="L16" s="54"/>
      <c r="M16" s="54"/>
      <c r="N16" s="54"/>
    </row>
    <row r="17" spans="1:12" s="57" customFormat="1" ht="18" x14ac:dyDescent="0.4">
      <c r="A17" s="37" t="s">
        <v>63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56"/>
    </row>
    <row r="18" spans="1:12" s="57" customFormat="1" ht="18" x14ac:dyDescent="0.4">
      <c r="A18" s="36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6"/>
    </row>
    <row r="19" spans="1:12" s="57" customFormat="1" ht="18" x14ac:dyDescent="0.4">
      <c r="A19" s="36"/>
      <c r="B19" s="58" t="s">
        <v>28</v>
      </c>
      <c r="D19" s="36"/>
      <c r="E19" s="36"/>
      <c r="F19" s="36"/>
      <c r="G19" s="36"/>
      <c r="H19" s="58"/>
      <c r="I19" s="36"/>
      <c r="J19" s="36"/>
      <c r="K19" s="36"/>
      <c r="L19" s="56"/>
    </row>
    <row r="20" spans="1:12" s="57" customFormat="1" ht="18" x14ac:dyDescent="0.4">
      <c r="A20" s="36"/>
      <c r="B20" s="58" t="s">
        <v>29</v>
      </c>
      <c r="D20" s="36"/>
      <c r="E20" s="36"/>
      <c r="F20" s="36"/>
      <c r="G20" s="36"/>
      <c r="H20" s="36"/>
      <c r="I20" s="36"/>
      <c r="J20" s="36"/>
      <c r="K20" s="36"/>
      <c r="L20" s="56"/>
    </row>
    <row r="21" spans="1:12" s="57" customFormat="1" ht="18" x14ac:dyDescent="0.4">
      <c r="A21" s="36"/>
      <c r="B21" s="58" t="s">
        <v>30</v>
      </c>
      <c r="D21" s="36"/>
      <c r="E21" s="36"/>
      <c r="F21" s="36"/>
      <c r="G21" s="36"/>
      <c r="H21" s="36"/>
      <c r="I21" s="36"/>
      <c r="J21" s="36"/>
      <c r="K21" s="36"/>
      <c r="L21" s="56"/>
    </row>
    <row r="22" spans="1:12" s="57" customFormat="1" ht="18" x14ac:dyDescent="0.4">
      <c r="A22" s="36"/>
      <c r="B22" s="58" t="s">
        <v>31</v>
      </c>
      <c r="D22" s="36"/>
      <c r="E22" s="36"/>
      <c r="F22" s="36"/>
      <c r="G22" s="36"/>
      <c r="H22" s="36"/>
      <c r="I22" s="36"/>
      <c r="J22" s="36"/>
      <c r="K22" s="36"/>
      <c r="L22" s="56"/>
    </row>
    <row r="23" spans="1:12" s="57" customFormat="1" ht="18" x14ac:dyDescent="0.4">
      <c r="A23" s="36" t="s">
        <v>0</v>
      </c>
      <c r="B23" s="36" t="s">
        <v>32</v>
      </c>
      <c r="C23" s="36"/>
      <c r="D23" s="36"/>
      <c r="E23" s="36"/>
      <c r="F23" s="36"/>
      <c r="G23" s="36"/>
      <c r="H23" s="36"/>
      <c r="I23" s="36"/>
      <c r="J23" s="36"/>
      <c r="K23" s="36"/>
      <c r="L23" s="56"/>
    </row>
    <row r="24" spans="1:12" s="57" customFormat="1" ht="18" x14ac:dyDescent="0.4">
      <c r="A24" s="36"/>
      <c r="B24" s="36" t="s">
        <v>36</v>
      </c>
      <c r="C24" s="36"/>
      <c r="D24" s="36"/>
      <c r="E24" s="36"/>
      <c r="F24" s="36"/>
      <c r="G24" s="36"/>
      <c r="H24" s="36"/>
      <c r="I24" s="36"/>
      <c r="J24" s="36"/>
      <c r="K24" s="36"/>
      <c r="L24" s="56"/>
    </row>
    <row r="25" spans="1:12" s="57" customFormat="1" ht="18" x14ac:dyDescent="0.4">
      <c r="A25" s="36"/>
      <c r="B25" s="36" t="s">
        <v>37</v>
      </c>
      <c r="C25" s="36"/>
      <c r="D25" s="36"/>
      <c r="E25" s="36"/>
      <c r="F25" s="36"/>
      <c r="G25" s="36"/>
      <c r="H25" s="36"/>
      <c r="I25" s="36"/>
      <c r="J25" s="36"/>
      <c r="K25" s="36"/>
      <c r="L25" s="56"/>
    </row>
  </sheetData>
  <mergeCells count="17">
    <mergeCell ref="A6:A7"/>
    <mergeCell ref="B6:B7"/>
    <mergeCell ref="C6:D6"/>
    <mergeCell ref="E6:E7"/>
    <mergeCell ref="F6:F7"/>
    <mergeCell ref="A2:N2"/>
    <mergeCell ref="A3:N3"/>
    <mergeCell ref="A4:N4"/>
    <mergeCell ref="G6:G7"/>
    <mergeCell ref="H6:H7"/>
    <mergeCell ref="I6:I7"/>
    <mergeCell ref="J6:J7"/>
    <mergeCell ref="K6:N6"/>
    <mergeCell ref="C7:C8"/>
    <mergeCell ref="D7:D8"/>
    <mergeCell ref="K7:L7"/>
    <mergeCell ref="M7:N7"/>
  </mergeCells>
  <pageMargins left="0.51181102362204722" right="0.11811023622047245" top="0.55118110236220474" bottom="0.35433070866141736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23"/>
  <sheetViews>
    <sheetView tabSelected="1" workbookViewId="0">
      <selection activeCell="F17" sqref="F17"/>
    </sheetView>
  </sheetViews>
  <sheetFormatPr defaultRowHeight="15.75" x14ac:dyDescent="0.25"/>
  <cols>
    <col min="1" max="1" width="5.42578125" style="36" customWidth="1"/>
    <col min="2" max="2" width="33.42578125" style="36" customWidth="1"/>
    <col min="3" max="3" width="10" style="36" customWidth="1"/>
    <col min="4" max="4" width="9.140625" style="36" customWidth="1"/>
    <col min="5" max="5" width="13" style="36" customWidth="1"/>
    <col min="6" max="6" width="11.85546875" style="36" customWidth="1"/>
    <col min="7" max="7" width="16" style="36" customWidth="1"/>
    <col min="8" max="8" width="12" style="36" customWidth="1"/>
    <col min="9" max="9" width="10.7109375" style="36" customWidth="1"/>
    <col min="10" max="10" width="14.42578125" style="36" customWidth="1"/>
    <col min="11" max="11" width="12.28515625" style="36" customWidth="1"/>
    <col min="12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N1" s="36" t="s">
        <v>77</v>
      </c>
    </row>
    <row r="2" spans="1:14" x14ac:dyDescent="0.25">
      <c r="A2" s="158" t="s">
        <v>111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x14ac:dyDescent="0.25">
      <c r="A3" s="158" t="s">
        <v>49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s="37" customFormat="1" x14ac:dyDescent="0.2">
      <c r="A4" s="158" t="s">
        <v>74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48" t="s">
        <v>51</v>
      </c>
      <c r="B6" s="148" t="s">
        <v>52</v>
      </c>
      <c r="C6" s="153" t="s">
        <v>53</v>
      </c>
      <c r="D6" s="154"/>
      <c r="E6" s="148" t="s">
        <v>64</v>
      </c>
      <c r="F6" s="148" t="s">
        <v>65</v>
      </c>
      <c r="G6" s="134" t="s">
        <v>66</v>
      </c>
      <c r="H6" s="134" t="s">
        <v>67</v>
      </c>
      <c r="I6" s="134" t="s">
        <v>68</v>
      </c>
      <c r="J6" s="134" t="s">
        <v>69</v>
      </c>
      <c r="K6" s="147" t="s">
        <v>70</v>
      </c>
      <c r="L6" s="147"/>
      <c r="M6" s="147"/>
      <c r="N6" s="147"/>
    </row>
    <row r="7" spans="1:14" x14ac:dyDescent="0.25">
      <c r="A7" s="149"/>
      <c r="B7" s="150"/>
      <c r="C7" s="155" t="s">
        <v>25</v>
      </c>
      <c r="D7" s="155" t="s">
        <v>24</v>
      </c>
      <c r="E7" s="150"/>
      <c r="F7" s="150"/>
      <c r="G7" s="151"/>
      <c r="H7" s="152"/>
      <c r="I7" s="152"/>
      <c r="J7" s="152"/>
      <c r="K7" s="146" t="s">
        <v>71</v>
      </c>
      <c r="L7" s="146"/>
      <c r="M7" s="146" t="s">
        <v>72</v>
      </c>
      <c r="N7" s="146"/>
    </row>
    <row r="8" spans="1:14" x14ac:dyDescent="0.25">
      <c r="A8" s="59"/>
      <c r="B8" s="31"/>
      <c r="C8" s="150"/>
      <c r="D8" s="150"/>
      <c r="E8" s="31"/>
      <c r="F8" s="31"/>
      <c r="G8" s="60"/>
      <c r="H8" s="30"/>
      <c r="I8" s="30"/>
      <c r="J8" s="30"/>
      <c r="K8" s="77" t="s">
        <v>23</v>
      </c>
      <c r="L8" s="77" t="s">
        <v>4</v>
      </c>
      <c r="M8" s="77" t="s">
        <v>73</v>
      </c>
      <c r="N8" s="77" t="s">
        <v>4</v>
      </c>
    </row>
    <row r="9" spans="1:14" ht="31.5" x14ac:dyDescent="0.25">
      <c r="A9" s="72">
        <v>1</v>
      </c>
      <c r="B9" s="41" t="s">
        <v>110</v>
      </c>
      <c r="C9" s="42"/>
      <c r="D9" s="42"/>
      <c r="E9" s="42"/>
      <c r="F9" s="43" t="s">
        <v>76</v>
      </c>
      <c r="G9" s="42"/>
      <c r="H9" s="42"/>
      <c r="I9" s="42"/>
      <c r="J9" s="42"/>
      <c r="K9" s="42"/>
      <c r="L9" s="42"/>
      <c r="M9" s="42"/>
      <c r="N9" s="42"/>
    </row>
    <row r="10" spans="1:14" ht="20.25" x14ac:dyDescent="0.25">
      <c r="A10" s="45"/>
      <c r="B10" s="47" t="s">
        <v>119</v>
      </c>
      <c r="C10" s="48">
        <v>40</v>
      </c>
      <c r="D10" s="48" t="s">
        <v>58</v>
      </c>
      <c r="E10" s="49">
        <v>334000</v>
      </c>
      <c r="F10" s="45"/>
      <c r="G10" s="50" t="s">
        <v>112</v>
      </c>
      <c r="H10" s="50">
        <v>2</v>
      </c>
      <c r="I10" s="50">
        <v>1</v>
      </c>
      <c r="J10" s="51">
        <v>1</v>
      </c>
      <c r="K10" s="64" t="s">
        <v>114</v>
      </c>
      <c r="L10" s="45">
        <v>0</v>
      </c>
      <c r="M10" s="45">
        <v>0</v>
      </c>
      <c r="N10" s="45">
        <v>0</v>
      </c>
    </row>
    <row r="11" spans="1:14" x14ac:dyDescent="0.25">
      <c r="A11" s="45"/>
      <c r="B11" s="47"/>
      <c r="C11" s="48"/>
      <c r="D11" s="48"/>
      <c r="E11" s="62"/>
      <c r="F11" s="45"/>
      <c r="G11" s="45"/>
      <c r="H11" s="45"/>
      <c r="I11" s="45"/>
      <c r="J11" s="45"/>
      <c r="K11" s="64"/>
      <c r="L11" s="45"/>
      <c r="M11" s="45"/>
      <c r="N11" s="45"/>
    </row>
    <row r="12" spans="1:14" x14ac:dyDescent="0.25">
      <c r="A12" s="45"/>
      <c r="B12" s="47"/>
      <c r="C12" s="45"/>
      <c r="D12" s="45"/>
      <c r="E12" s="49"/>
      <c r="F12" s="45"/>
      <c r="G12" s="45"/>
      <c r="H12" s="45"/>
      <c r="I12" s="45"/>
      <c r="J12" s="45"/>
      <c r="K12" s="64"/>
      <c r="L12" s="45"/>
      <c r="M12" s="45"/>
      <c r="N12" s="45"/>
    </row>
    <row r="13" spans="1:14" x14ac:dyDescent="0.25">
      <c r="A13" s="45"/>
      <c r="B13" s="47"/>
      <c r="C13" s="45"/>
      <c r="D13" s="45"/>
      <c r="E13" s="49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6.5" x14ac:dyDescent="0.25">
      <c r="A14" s="52" t="s">
        <v>22</v>
      </c>
      <c r="B14" s="53" t="s">
        <v>75</v>
      </c>
      <c r="C14" s="54"/>
      <c r="D14" s="54"/>
      <c r="E14" s="74">
        <f>E10+E11+E12</f>
        <v>334000</v>
      </c>
      <c r="F14" s="54"/>
      <c r="G14" s="54"/>
      <c r="H14" s="54"/>
      <c r="I14" s="54"/>
      <c r="J14" s="54"/>
      <c r="K14" s="54"/>
      <c r="L14" s="54"/>
      <c r="M14" s="54"/>
      <c r="N14" s="54"/>
    </row>
    <row r="15" spans="1:14" s="57" customFormat="1" ht="18" x14ac:dyDescent="0.4">
      <c r="A15" s="37" t="s">
        <v>63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56"/>
    </row>
    <row r="16" spans="1:14" s="57" customFormat="1" ht="18" x14ac:dyDescent="0.4">
      <c r="A16" s="3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56"/>
    </row>
    <row r="17" spans="1:12" s="57" customFormat="1" ht="18" x14ac:dyDescent="0.4">
      <c r="A17" s="36"/>
      <c r="B17" s="58" t="s">
        <v>28</v>
      </c>
      <c r="D17" s="36"/>
      <c r="E17" s="36"/>
      <c r="F17" s="36"/>
      <c r="G17" s="36"/>
      <c r="H17" s="58"/>
      <c r="I17" s="36"/>
      <c r="J17" s="36"/>
      <c r="K17" s="36"/>
      <c r="L17" s="56"/>
    </row>
    <row r="18" spans="1:12" s="57" customFormat="1" ht="18" x14ac:dyDescent="0.4">
      <c r="A18" s="36"/>
      <c r="B18" s="58" t="s">
        <v>29</v>
      </c>
      <c r="D18" s="36"/>
      <c r="E18" s="36"/>
      <c r="F18" s="36"/>
      <c r="G18" s="36"/>
      <c r="H18" s="36"/>
      <c r="I18" s="36"/>
      <c r="J18" s="36"/>
      <c r="K18" s="36"/>
      <c r="L18" s="56"/>
    </row>
    <row r="19" spans="1:12" s="57" customFormat="1" ht="18" x14ac:dyDescent="0.4">
      <c r="A19" s="36"/>
      <c r="B19" s="58" t="s">
        <v>30</v>
      </c>
      <c r="D19" s="36"/>
      <c r="E19" s="36"/>
      <c r="F19" s="36"/>
      <c r="G19" s="36"/>
      <c r="H19" s="36"/>
      <c r="I19" s="36"/>
      <c r="J19" s="36"/>
      <c r="K19" s="36"/>
      <c r="L19" s="56"/>
    </row>
    <row r="20" spans="1:12" s="57" customFormat="1" ht="18" x14ac:dyDescent="0.4">
      <c r="A20" s="36"/>
      <c r="B20" s="58" t="s">
        <v>31</v>
      </c>
      <c r="D20" s="36"/>
      <c r="E20" s="36"/>
      <c r="F20" s="36"/>
      <c r="G20" s="36"/>
      <c r="H20" s="36"/>
      <c r="I20" s="36"/>
      <c r="J20" s="36"/>
      <c r="K20" s="36"/>
      <c r="L20" s="56"/>
    </row>
    <row r="21" spans="1:12" s="57" customFormat="1" ht="18" x14ac:dyDescent="0.4">
      <c r="A21" s="36" t="s">
        <v>0</v>
      </c>
      <c r="B21" s="36" t="s">
        <v>32</v>
      </c>
      <c r="C21" s="36"/>
      <c r="D21" s="36"/>
      <c r="E21" s="36"/>
      <c r="F21" s="36"/>
      <c r="G21" s="36"/>
      <c r="H21" s="36"/>
      <c r="I21" s="36"/>
      <c r="J21" s="36"/>
      <c r="K21" s="36"/>
      <c r="L21" s="56"/>
    </row>
    <row r="22" spans="1:12" s="57" customFormat="1" ht="18" x14ac:dyDescent="0.4">
      <c r="A22" s="36"/>
      <c r="B22" s="36" t="s">
        <v>36</v>
      </c>
      <c r="C22" s="36"/>
      <c r="D22" s="36"/>
      <c r="E22" s="36"/>
      <c r="F22" s="36"/>
      <c r="G22" s="36"/>
      <c r="H22" s="36"/>
      <c r="I22" s="36"/>
      <c r="J22" s="36"/>
      <c r="K22" s="36"/>
      <c r="L22" s="56"/>
    </row>
    <row r="23" spans="1:12" s="57" customFormat="1" ht="18" x14ac:dyDescent="0.4">
      <c r="A23" s="36"/>
      <c r="B23" s="36" t="s">
        <v>37</v>
      </c>
      <c r="C23" s="36"/>
      <c r="D23" s="36"/>
      <c r="E23" s="36"/>
      <c r="F23" s="36"/>
      <c r="G23" s="36"/>
      <c r="H23" s="36"/>
      <c r="I23" s="36"/>
      <c r="J23" s="36"/>
      <c r="K23" s="36"/>
      <c r="L23" s="56"/>
    </row>
  </sheetData>
  <mergeCells count="18">
    <mergeCell ref="K6:N6"/>
    <mergeCell ref="K7:L7"/>
    <mergeCell ref="M7:N7"/>
    <mergeCell ref="C7:C8"/>
    <mergeCell ref="A1:J1"/>
    <mergeCell ref="A6:A7"/>
    <mergeCell ref="B6:B7"/>
    <mergeCell ref="C6:D6"/>
    <mergeCell ref="E6:E7"/>
    <mergeCell ref="F6:F7"/>
    <mergeCell ref="D7:D8"/>
    <mergeCell ref="A2:N2"/>
    <mergeCell ref="A3:N3"/>
    <mergeCell ref="A4:N4"/>
    <mergeCell ref="G6:G7"/>
    <mergeCell ref="H6:H7"/>
    <mergeCell ref="I6:I7"/>
    <mergeCell ref="J6:J7"/>
  </mergeCells>
  <pageMargins left="0.51181102362204722" right="0.31496062992125984" top="0.55118110236220474" bottom="0.55118110236220474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ตผจ 01</vt:lpstr>
      <vt:lpstr>ตผจ 02กรม</vt:lpstr>
      <vt:lpstr>ตผจ 02 จังหวัด</vt:lpstr>
      <vt:lpstr>ตผจ. 02 งบกลุ่ม</vt:lpstr>
      <vt:lpstr>'ตผจ 02กรม'!Print_Titles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Name</cp:lastModifiedBy>
  <cp:lastPrinted>2020-04-07T04:09:16Z</cp:lastPrinted>
  <dcterms:created xsi:type="dcterms:W3CDTF">2016-11-15T07:29:45Z</dcterms:created>
  <dcterms:modified xsi:type="dcterms:W3CDTF">2020-04-07T04:10:24Z</dcterms:modified>
</cp:coreProperties>
</file>