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รายงาน กษ\1.รายงานแผน-ผลการปฏิบัติราชการปีงบประมาณ\รายงาน กษ 66\รายงานไตรมาส 1-4\"/>
    </mc:Choice>
  </mc:AlternateContent>
  <bookViews>
    <workbookView xWindow="-120" yWindow="-120" windowWidth="24240" windowHeight="13020" activeTab="1"/>
  </bookViews>
  <sheets>
    <sheet name="ตผจ 01" sheetId="1" r:id="rId1"/>
    <sheet name="ตผจ 02กรม" sheetId="3" r:id="rId2"/>
    <sheet name="ตผจ 02 จังหวัด" sheetId="4" r:id="rId3"/>
    <sheet name="ตผจ. 02 งบกลุ่ม" sheetId="5" r:id="rId4"/>
  </sheets>
  <definedNames>
    <definedName name="_xlnm.Print_Titles" localSheetId="1">'ตผจ 02กรม'!$6:$8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3" l="1"/>
  <c r="M13" i="5" l="1"/>
  <c r="N13" i="5" s="1"/>
  <c r="E13" i="5"/>
  <c r="N21" i="3" l="1"/>
  <c r="N44" i="3" l="1"/>
  <c r="N40" i="3"/>
  <c r="N36" i="3"/>
  <c r="N33" i="3"/>
  <c r="N30" i="3"/>
  <c r="N24" i="3"/>
  <c r="N14" i="3"/>
  <c r="E45" i="3" l="1"/>
  <c r="F17" i="1" s="1"/>
  <c r="K14" i="1"/>
  <c r="L23" i="1"/>
  <c r="L26" i="1" s="1"/>
  <c r="K23" i="1"/>
  <c r="K26" i="1" s="1"/>
  <c r="E26" i="1" l="1"/>
  <c r="N37" i="3"/>
  <c r="N31" i="3"/>
  <c r="N32" i="3"/>
  <c r="N29" i="3"/>
  <c r="N26" i="3"/>
  <c r="N22" i="3"/>
  <c r="N19" i="3"/>
  <c r="N18" i="3"/>
  <c r="N16" i="3"/>
  <c r="N12" i="3"/>
  <c r="N11" i="3"/>
  <c r="M45" i="3"/>
  <c r="K17" i="1" s="1"/>
  <c r="K20" i="1" s="1"/>
  <c r="K27" i="1" s="1"/>
  <c r="N13" i="3" l="1"/>
  <c r="N45" i="3"/>
  <c r="L17" i="1" s="1"/>
  <c r="L20" i="1" s="1"/>
  <c r="L27" i="1" s="1"/>
  <c r="E16" i="4"/>
  <c r="F27" i="1" l="1"/>
</calcChain>
</file>

<file path=xl/sharedStrings.xml><?xml version="1.0" encoding="utf-8"?>
<sst xmlns="http://schemas.openxmlformats.org/spreadsheetml/2006/main" count="291" uniqueCount="140">
  <si>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</si>
  <si>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3</t>
  </si>
  <si>
    <t>2</t>
  </si>
  <si>
    <t>1</t>
  </si>
  <si>
    <t>ร้อยละ</t>
  </si>
  <si>
    <t>เบิกจ่ายแล้ว</t>
  </si>
  <si>
    <t>เสร็จ</t>
  </si>
  <si>
    <t>ยกเลิก</t>
  </si>
  <si>
    <t>กำลัง</t>
  </si>
  <si>
    <t>ยังไม่</t>
  </si>
  <si>
    <t>(5.2)</t>
  </si>
  <si>
    <t>(5.1)</t>
  </si>
  <si>
    <r>
      <t xml:space="preserve">จำนวนงบประมาณ </t>
    </r>
    <r>
      <rPr>
        <sz val="13"/>
        <rFont val="TH SarabunIT๙"/>
        <family val="2"/>
      </rPr>
      <t>(6.2)</t>
    </r>
  </si>
  <si>
    <r>
      <t xml:space="preserve">จำนวนงาน/โครงการ </t>
    </r>
    <r>
      <rPr>
        <sz val="13"/>
        <rFont val="TH SarabunIT๙"/>
        <family val="2"/>
      </rPr>
      <t>(6.1)</t>
    </r>
  </si>
  <si>
    <t>งบประมาณ</t>
  </si>
  <si>
    <t>งาน/โครงการ</t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</si>
  <si>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</si>
  <si>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</si>
  <si>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ลำดับ
</t>
    </r>
    <r>
      <rPr>
        <sz val="13"/>
        <rFont val="TH SarabunIT๙"/>
        <family val="2"/>
      </rPr>
      <t>(1)</t>
    </r>
  </si>
  <si>
    <t>หน่วย : บาท</t>
  </si>
  <si>
    <t>กระทรวงเกษตรและสหกรณ์</t>
  </si>
  <si>
    <t>แบบ ตผจ. 01</t>
  </si>
  <si>
    <t>รวม</t>
  </si>
  <si>
    <t>ผลการดำเนินงาน</t>
  </si>
  <si>
    <t>หน่วยนับ</t>
  </si>
  <si>
    <t>จำนวน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</si>
  <si>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</si>
  <si>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</si>
  <si>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</si>
  <si>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</si>
  <si>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</si>
  <si>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</si>
  <si>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</si>
  <si>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</si>
  <si>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4</t>
  </si>
  <si>
    <r>
      <t xml:space="preserve">ประเด็นยุทธศาสตร์กระทรวงเกษตรและสหกรณ์
</t>
    </r>
    <r>
      <rPr>
        <sz val="12"/>
        <rFont val="TH SarabunIT๙"/>
        <family val="2"/>
      </rPr>
      <t>(4)</t>
    </r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</si>
  <si>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</si>
  <si>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</si>
  <si>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r>
      <t xml:space="preserve">ส่วนราชการ/รัฐวิสาหกิจ
</t>
    </r>
    <r>
      <rPr>
        <sz val="13"/>
        <rFont val="TH SarabunIT๙"/>
        <family val="2"/>
      </rPr>
      <t>(2)</t>
    </r>
  </si>
  <si>
    <t>งบจังหวัด</t>
  </si>
  <si>
    <t>งบปกติ</t>
  </si>
  <si>
    <t>งบอื่นๆ</t>
  </si>
  <si>
    <r>
      <t xml:space="preserve">ผลความก้าวหน้าการดำเนินงาน/โครงการ </t>
    </r>
    <r>
      <rPr>
        <sz val="13"/>
        <rFont val="TH SarabunIT๙"/>
        <family val="2"/>
      </rPr>
      <t>(6)</t>
    </r>
  </si>
  <si>
    <t>5</t>
  </si>
  <si>
    <t>สำนักงานปศุสัตว์</t>
  </si>
  <si>
    <t>จังหวัดสุรินทร์</t>
  </si>
  <si>
    <t>รวม.....๑....ยุทธศาสตร์</t>
  </si>
  <si>
    <r>
      <t>รวมทั้งสิ้น</t>
    </r>
    <r>
      <rPr>
        <sz val="14"/>
        <rFont val="TH SarabunIT๙"/>
        <family val="2"/>
      </rPr>
      <t>.............๑.........หน่วยงาน</t>
    </r>
  </si>
  <si>
    <t xml:space="preserve">  ส่วนราชการ/รัฐวิสาหกิจ ระดับจังหวัด....สุรินทร์.............</t>
  </si>
  <si>
    <t>จำแนกงาน/โครงการตามงบปกติของหน่วยงาน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</si>
  <si>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</si>
  <si>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</si>
  <si>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</si>
  <si>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อำเภอ</t>
  </si>
  <si>
    <t>กรมปศุสัตว์</t>
  </si>
  <si>
    <t>ราย</t>
  </si>
  <si>
    <t>โรงเรียน</t>
  </si>
  <si>
    <t>แห่ง</t>
  </si>
  <si>
    <t>แปลง</t>
  </si>
  <si>
    <t>ศูนย์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</si>
  <si>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</si>
  <si>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</si>
  <si>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</si>
  <si>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</si>
  <si>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</si>
  <si>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</si>
  <si>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</si>
  <si>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</si>
  <si>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</si>
  <si>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</si>
  <si>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</si>
  <si>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</si>
  <si>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>แบบ ตผจ 02</t>
  </si>
  <si>
    <t>อยู่ระหว่างดำเนินการ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</si>
  <si>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</si>
  <si>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</si>
  <si>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</si>
  <si>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</si>
  <si>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</si>
  <si>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</si>
  <si>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</si>
  <si>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</si>
  <si>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</si>
  <si>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</si>
  <si>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1.โครงการพัฒนาเกษตรกรปราดเปรื่อง (Smart Farmer)</t>
  </si>
  <si>
    <t>1.1 กิจกรรมสร้างเกษตรกรปราดเปรื่อง</t>
  </si>
  <si>
    <t>40/2</t>
  </si>
  <si>
    <t>ราย/แห่ง</t>
  </si>
  <si>
    <t xml:space="preserve"> ...แผนงาน..........โครงการ</t>
  </si>
  <si>
    <t>รวม.........ยุทธศาสตร์</t>
  </si>
  <si>
    <t>ไม่มี</t>
  </si>
  <si>
    <t>แบบสรุปรายงานความก้าวหน้าการดำเนินงานโครงการตามแผนปฏิบัติการด้านการเกษตรและสหกรณ์ของจังหวัดสุรินทร์ ประจำปีงบประมาณ  2566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</si>
  <si>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2566</t>
  </si>
  <si>
    <t>3.โครงการระบบส่งเสริมการเลี้ยงสัตว์แบบแปลงใหญ่</t>
  </si>
  <si>
    <t xml:space="preserve">4.1 กิจกรรมการพัฒนาการผลิตปศุสัตว์ </t>
  </si>
  <si>
    <t xml:space="preserve">4.2 กิจกรรมการพัฒนาสุขภาพสัตว์ </t>
  </si>
  <si>
    <t>6.โครงการส่งเสริมและพัฒนาสินค้าเกษตรอัตลักษณ์พื้นถิ่น</t>
  </si>
  <si>
    <t>6.1 กิจกรรมส่งเสริมและพัฒนาสินค้าเกษตรอัตลักษณ์พื้นถิ่น</t>
  </si>
  <si>
    <t>7.โครงการบริหารจัดการการผลิตสินค้าเกษตรตามแผนที่เกษตรเพื่อการบริหารจัดการเชิงรุก (Agri-Map)</t>
  </si>
  <si>
    <t>7.1บริหารจัดการการผลิตสินค้าเกษตรตามแผนที่เกษตรเพื่อการบริหารจัดการเชิงรุก (Agri-Map)</t>
  </si>
  <si>
    <t>2. แผนงานพื้นฐานด้านการสร้างความสามารถในการแข่งขัน</t>
  </si>
  <si>
    <t>1.1 กิจกรรมจัดสวัสดิการสัตว์</t>
  </si>
  <si>
    <t>1.2 กิจกรรมพัฒนาเทคโนโลยีสารสนเทศและการสื่อสาร</t>
  </si>
  <si>
    <t>1.3 กิจกรรมเฝ้าระวัง ป้องกัน ควบคุมและชันสูตรโรคสัตว์</t>
  </si>
  <si>
    <t xml:space="preserve">1.4 กิจกรรมส่งเสริมและพัฒนาการปศุสัตว์ </t>
  </si>
  <si>
    <t>1.5 กิจกรรมพัฒนาปรับปรุงพันธุ์สัตว์</t>
  </si>
  <si>
    <t>3.แผนงานยุทธศาสตร์เสริมสร้างพลังทางสังคม</t>
  </si>
  <si>
    <t>1.โครงการอันเนื่องมาจากพระราชดำริ</t>
  </si>
  <si>
    <t xml:space="preserve">1.1 สนับสนุนโครงการสัตว์ปลอดโรคคนปลดภัยจาโรคพิษสุนัขบ้า </t>
  </si>
  <si>
    <t xml:space="preserve">1.2 กิจกรรมสนับสนุนโครงการอันเนื่องมาจากพระราชดำริ </t>
  </si>
  <si>
    <t>4. แผนงานบูรณาการพัฒนาและส่งเสริมเศรษฐกิจฐานราก</t>
  </si>
  <si>
    <t>2.โครงการส่งเสริม และพัฒนาอาชีพเพื่อแก้ไขปัญหาที่ดินทำกินของเกษตร</t>
  </si>
  <si>
    <t>2.1กิจกรรมส่งเสริม และพัฒนาอาชีพเพื่อแก้ไขปัญหาที่ดินทำกินของเกษตร</t>
  </si>
  <si>
    <t>3. โครงการศูนย์เรียนรู้การเพิ่มประสิทธิภาพการผลิตสินค้าเกษตร</t>
  </si>
  <si>
    <t>.1 กิจกรรมพัฒนาศูนย์เรียนรู้การเพิ่มประสิทธิภาพการผลิตสินค้าเกษตร</t>
  </si>
  <si>
    <t xml:space="preserve"> ..4..แผนงาน.....11.....โครงการ</t>
  </si>
  <si>
    <t>ต.ค.65 - ก.ย.66</t>
  </si>
  <si>
    <t>1.2กิจกรรมพัฒนาและส่งเสริมอุตสาหกรรมฮาลาลด้าน  ปศุสัตว์</t>
  </si>
  <si>
    <r>
      <t xml:space="preserve">      </t>
    </r>
    <r>
      <rPr>
        <b/>
        <u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</si>
  <si>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</si>
  <si>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</si>
  <si>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</si>
  <si>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</si>
  <si>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</si>
  <si>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จำแนกตามแหล่งงบประมาณ คือ 1. งบจังหวัด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</si>
  <si>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           2. งบปกติ คือ งบประมาณประจำปีของหน่วยงาน</t>
  </si>
  <si>
    <t xml:space="preserve"> 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</si>
  <si>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-  รายงานรายไตรมาส  ดังนี้</t>
  </si>
  <si>
    <t xml:space="preserve">                      ไตรมาสที่ 1    สิ้นเดือนธันวาคม 2565    รายงานภายในวันที่ 10 มกราคม 2566</t>
  </si>
  <si>
    <t xml:space="preserve">                      ไตรมาสที่ 2    สิ้นเดือนมีนาคม 2566     รายงานภายในวันที่ 10 เมษายน 2566</t>
  </si>
  <si>
    <t xml:space="preserve">                      ไตรมาสที่ 3    สิ้นเดือนมิถุนายน 2566   รายงานภายในวันที่ 10 กรกฎาคม 2566</t>
  </si>
  <si>
    <t xml:space="preserve">                      ไตรมาสที่ 4    สิ้นเดือนกันยายน 2566   รายงานภายในวันที่ 10 ตุลาคม 2566</t>
  </si>
  <si>
    <t xml:space="preserve">โครงการยกระดับมาตรฐานการผลิตปศุสัตว์นครชัยบุรินทร์ครบวงจร </t>
  </si>
  <si>
    <t xml:space="preserve">กิจกรรม สร้างผู้ประกอบการแปรรูปสินค้าปศุสัตว์ </t>
  </si>
  <si>
    <t xml:space="preserve">โครงการพัฒนานวัตกรรมเกษตรและอาหารปลอดภัยกล่มนครชัยบุรินทร์ </t>
  </si>
  <si>
    <t xml:space="preserve">กิจกรรมยกระดับมาตรฐานการผลิตแพะ-แกะ </t>
  </si>
  <si>
    <t>งบกลุ่มจังหวัด</t>
  </si>
  <si>
    <t>เรียบร้อยแล้ว</t>
  </si>
  <si>
    <t>1.ผลผลิตพัฒนาศักยภาพการปศุสัตว์</t>
  </si>
  <si>
    <t xml:space="preserve"> ประจำไตรมาสที่.....4........ณ วันที่…28....เดือน....สิงหาคม...พ.ศ....๒๕๖6....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</si>
</sst>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u/>
      <sz val="16"/>
      <name val="TH SarabunIT๙"/>
      <family val="2"/>
    </font>
    <font>
      <b/>
      <sz val="14"/>
      <name val="TH SarabunIT๙"/>
      <family val="2"/>
      <charset val="222"/>
    </font>
    <font>
      <sz val="14"/>
      <name val="TH SarabunIT๙"/>
      <family val="2"/>
      <charset val="222"/>
    </font>
    <font>
      <b/>
      <sz val="11"/>
      <name val="TH SarabunIT๙"/>
      <family val="2"/>
    </font>
    <font>
      <sz val="12"/>
      <color rgb="FFFF0000"/>
      <name val="TH SarabunIT๙"/>
      <family val="2"/>
    </font>
    <font>
      <b/>
      <u/>
      <sz val="16"/>
      <name val="TH SarabunIT๙"/>
      <family val="2"/>
    </font>
    <font>
      <sz val="16"/>
      <name val="Angsana New"/>
      <family val="1"/>
    </font>
    <font>
      <sz val="12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1" fillId="23" borderId="23" applyNumberFormat="0" applyFont="0" applyAlignment="0" applyProtection="0"/>
    <xf numFmtId="0" fontId="24" fillId="20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0" borderId="2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3" fontId="4" fillId="0" borderId="9" xfId="42" applyFont="1" applyBorder="1"/>
    <xf numFmtId="0" fontId="4" fillId="0" borderId="8" xfId="0" applyFont="1" applyBorder="1" applyAlignment="1">
      <alignment horizontal="right"/>
    </xf>
    <xf numFmtId="49" fontId="4" fillId="0" borderId="13" xfId="0" applyNumberFormat="1" applyFont="1" applyBorder="1" applyAlignment="1">
      <alignment vertical="center"/>
    </xf>
    <xf numFmtId="1" fontId="4" fillId="0" borderId="2" xfId="0" applyNumberFormat="1" applyFont="1" applyBorder="1" applyAlignme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6" xfId="0" applyFont="1" applyBorder="1" applyAlignment="1">
      <alignment horizontal="right"/>
    </xf>
    <xf numFmtId="0" fontId="29" fillId="0" borderId="6" xfId="0" applyFont="1" applyBorder="1" applyAlignment="1">
      <alignment horizontal="right" vertical="center"/>
    </xf>
    <xf numFmtId="0" fontId="29" fillId="0" borderId="11" xfId="0" applyFont="1" applyBorder="1"/>
    <xf numFmtId="0" fontId="2" fillId="0" borderId="11" xfId="0" applyFont="1" applyFill="1" applyBorder="1" applyAlignment="1">
      <alignment horizontal="center" vertical="center" shrinkToFit="1"/>
    </xf>
    <xf numFmtId="0" fontId="2" fillId="0" borderId="11" xfId="43" applyFont="1" applyFill="1" applyBorder="1" applyAlignment="1">
      <alignment horizontal="center" vertical="center" shrinkToFit="1"/>
    </xf>
    <xf numFmtId="0" fontId="29" fillId="0" borderId="8" xfId="0" applyFont="1" applyBorder="1"/>
    <xf numFmtId="0" fontId="2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/>
    </xf>
    <xf numFmtId="43" fontId="29" fillId="0" borderId="8" xfId="42" applyFont="1" applyBorder="1"/>
    <xf numFmtId="0" fontId="2" fillId="0" borderId="8" xfId="0" applyFont="1" applyFill="1" applyBorder="1" applyAlignment="1">
      <alignment horizontal="center" vertical="center" shrinkToFit="1"/>
    </xf>
    <xf numFmtId="0" fontId="2" fillId="0" borderId="8" xfId="43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9" fillId="0" borderId="27" xfId="0" applyFont="1" applyBorder="1"/>
    <xf numFmtId="43" fontId="7" fillId="0" borderId="27" xfId="0" applyNumberFormat="1" applyFont="1" applyBorder="1"/>
    <xf numFmtId="0" fontId="31" fillId="0" borderId="0" xfId="0" applyFont="1" applyBorder="1"/>
    <xf numFmtId="0" fontId="31" fillId="0" borderId="0" xfId="0" applyFont="1"/>
    <xf numFmtId="0" fontId="29" fillId="0" borderId="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shrinkToFit="1"/>
    </xf>
    <xf numFmtId="0" fontId="29" fillId="0" borderId="7" xfId="0" applyFont="1" applyBorder="1" applyAlignment="1">
      <alignment horizontal="center"/>
    </xf>
    <xf numFmtId="43" fontId="29" fillId="0" borderId="8" xfId="42" applyNumberFormat="1" applyFont="1" applyBorder="1"/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shrinkToFit="1"/>
    </xf>
    <xf numFmtId="0" fontId="29" fillId="0" borderId="7" xfId="0" applyFont="1" applyBorder="1" applyAlignment="1">
      <alignment horizontal="center" shrinkToFit="1"/>
    </xf>
    <xf numFmtId="43" fontId="4" fillId="0" borderId="8" xfId="0" applyNumberFormat="1" applyFont="1" applyBorder="1" applyAlignment="1">
      <alignment shrinkToFit="1"/>
    </xf>
    <xf numFmtId="2" fontId="4" fillId="0" borderId="8" xfId="0" applyNumberFormat="1" applyFont="1" applyBorder="1"/>
    <xf numFmtId="2" fontId="4" fillId="0" borderId="2" xfId="0" applyNumberFormat="1" applyFont="1" applyBorder="1" applyAlignment="1"/>
    <xf numFmtId="43" fontId="4" fillId="0" borderId="2" xfId="0" applyNumberFormat="1" applyFont="1" applyBorder="1" applyAlignment="1">
      <alignment shrinkToFit="1"/>
    </xf>
    <xf numFmtId="2" fontId="4" fillId="0" borderId="2" xfId="0" applyNumberFormat="1" applyFont="1" applyBorder="1"/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wrapText="1"/>
    </xf>
    <xf numFmtId="43" fontId="9" fillId="0" borderId="27" xfId="0" applyNumberFormat="1" applyFont="1" applyBorder="1"/>
    <xf numFmtId="0" fontId="29" fillId="0" borderId="10" xfId="0" applyFont="1" applyBorder="1" applyAlignment="1">
      <alignment horizontal="center"/>
    </xf>
    <xf numFmtId="43" fontId="9" fillId="0" borderId="3" xfId="0" applyNumberFormat="1" applyFont="1" applyBorder="1" applyAlignment="1"/>
    <xf numFmtId="43" fontId="29" fillId="0" borderId="11" xfId="42" applyFont="1" applyBorder="1"/>
    <xf numFmtId="164" fontId="29" fillId="0" borderId="11" xfId="42" applyNumberFormat="1" applyFont="1" applyBorder="1"/>
    <xf numFmtId="0" fontId="29" fillId="0" borderId="11" xfId="0" applyFont="1" applyBorder="1" applyAlignment="1">
      <alignment horizontal="center"/>
    </xf>
    <xf numFmtId="0" fontId="29" fillId="0" borderId="0" xfId="0" applyFont="1" applyBorder="1"/>
    <xf numFmtId="43" fontId="29" fillId="0" borderId="0" xfId="42" applyFont="1" applyBorder="1"/>
    <xf numFmtId="0" fontId="29" fillId="0" borderId="29" xfId="0" applyFont="1" applyBorder="1"/>
    <xf numFmtId="0" fontId="31" fillId="0" borderId="29" xfId="0" applyFont="1" applyBorder="1"/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43" fontId="33" fillId="0" borderId="2" xfId="42" applyFont="1" applyBorder="1"/>
    <xf numFmtId="43" fontId="29" fillId="0" borderId="8" xfId="42" applyFont="1" applyBorder="1" applyAlignment="1">
      <alignment vertical="center"/>
    </xf>
    <xf numFmtId="43" fontId="4" fillId="0" borderId="8" xfId="42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9" fillId="0" borderId="0" xfId="0" applyFont="1"/>
    <xf numFmtId="0" fontId="34" fillId="0" borderId="11" xfId="0" applyFont="1" applyFill="1" applyBorder="1" applyAlignment="1">
      <alignment horizontal="center" vertical="center" shrinkToFit="1"/>
    </xf>
    <xf numFmtId="0" fontId="34" fillId="0" borderId="11" xfId="43" applyFont="1" applyFill="1" applyBorder="1" applyAlignment="1">
      <alignment horizontal="center" vertical="center" shrinkToFit="1"/>
    </xf>
    <xf numFmtId="0" fontId="34" fillId="0" borderId="11" xfId="0" applyFont="1" applyBorder="1"/>
    <xf numFmtId="0" fontId="34" fillId="0" borderId="8" xfId="0" applyFont="1" applyBorder="1"/>
    <xf numFmtId="0" fontId="34" fillId="0" borderId="8" xfId="0" applyFont="1" applyFill="1" applyBorder="1" applyAlignment="1">
      <alignment horizontal="center" vertical="center" shrinkToFit="1"/>
    </xf>
    <xf numFmtId="0" fontId="34" fillId="0" borderId="8" xfId="43" applyFont="1" applyFill="1" applyBorder="1" applyAlignment="1">
      <alignment horizontal="center" vertical="center" shrinkToFit="1"/>
    </xf>
    <xf numFmtId="43" fontId="34" fillId="0" borderId="8" xfId="42" applyFont="1" applyBorder="1"/>
    <xf numFmtId="2" fontId="29" fillId="0" borderId="8" xfId="0" applyNumberFormat="1" applyFont="1" applyBorder="1"/>
    <xf numFmtId="43" fontId="34" fillId="0" borderId="8" xfId="42" applyNumberFormat="1" applyFont="1" applyBorder="1"/>
    <xf numFmtId="2" fontId="29" fillId="0" borderId="27" xfId="0" applyNumberFormat="1" applyFont="1" applyBorder="1"/>
    <xf numFmtId="0" fontId="29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 shrinkToFit="1"/>
    </xf>
    <xf numFmtId="0" fontId="29" fillId="0" borderId="8" xfId="0" applyFont="1" applyBorder="1" applyAlignment="1">
      <alignment vertical="center"/>
    </xf>
    <xf numFmtId="43" fontId="34" fillId="0" borderId="8" xfId="42" applyFont="1" applyBorder="1" applyAlignment="1">
      <alignment shrinkToFit="1"/>
    </xf>
    <xf numFmtId="0" fontId="32" fillId="0" borderId="11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shrinkToFit="1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164" fontId="29" fillId="0" borderId="8" xfId="42" applyNumberFormat="1" applyFont="1" applyBorder="1" applyAlignment="1">
      <alignment horizontal="right" vertical="center" shrinkToFit="1"/>
    </xf>
    <xf numFmtId="0" fontId="28" fillId="0" borderId="30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vertical="center" wrapText="1"/>
    </xf>
    <xf numFmtId="3" fontId="29" fillId="0" borderId="8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9" fillId="0" borderId="27" xfId="0" applyFont="1" applyBorder="1" applyAlignment="1">
      <alignment vertical="center"/>
    </xf>
    <xf numFmtId="43" fontId="4" fillId="0" borderId="8" xfId="0" applyNumberFormat="1" applyFont="1" applyBorder="1"/>
    <xf numFmtId="3" fontId="29" fillId="0" borderId="30" xfId="0" applyNumberFormat="1" applyFont="1" applyBorder="1" applyAlignment="1">
      <alignment horizontal="right" vertical="center"/>
    </xf>
    <xf numFmtId="0" fontId="34" fillId="0" borderId="30" xfId="0" applyFont="1" applyBorder="1"/>
    <xf numFmtId="0" fontId="30" fillId="0" borderId="11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164" fontId="29" fillId="0" borderId="8" xfId="42" applyNumberFormat="1" applyFont="1" applyBorder="1" applyAlignment="1">
      <alignment horizontal="right" vertical="center"/>
    </xf>
    <xf numFmtId="43" fontId="29" fillId="0" borderId="8" xfId="42" applyFont="1" applyBorder="1" applyAlignment="1">
      <alignment horizontal="right" vertical="center"/>
    </xf>
    <xf numFmtId="43" fontId="29" fillId="0" borderId="30" xfId="42" applyFont="1" applyBorder="1" applyAlignment="1">
      <alignment horizontal="right" vertical="center"/>
    </xf>
    <xf numFmtId="43" fontId="7" fillId="0" borderId="8" xfId="42" applyFont="1" applyBorder="1" applyAlignment="1">
      <alignment horizontal="right" vertical="center"/>
    </xf>
    <xf numFmtId="43" fontId="34" fillId="0" borderId="14" xfId="42" applyFont="1" applyBorder="1"/>
    <xf numFmtId="43" fontId="28" fillId="0" borderId="7" xfId="42" applyFont="1" applyBorder="1"/>
    <xf numFmtId="43" fontId="29" fillId="0" borderId="9" xfId="0" applyNumberFormat="1" applyFont="1" applyBorder="1"/>
    <xf numFmtId="3" fontId="34" fillId="0" borderId="8" xfId="0" applyNumberFormat="1" applyFont="1" applyBorder="1"/>
    <xf numFmtId="4" fontId="34" fillId="0" borderId="8" xfId="0" applyNumberFormat="1" applyFont="1" applyBorder="1"/>
    <xf numFmtId="3" fontId="34" fillId="0" borderId="27" xfId="0" applyNumberFormat="1" applyFont="1" applyBorder="1"/>
    <xf numFmtId="0" fontId="28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38" fillId="0" borderId="0" xfId="0" applyFont="1"/>
    <xf numFmtId="0" fontId="28" fillId="0" borderId="7" xfId="0" applyFont="1" applyBorder="1" applyAlignment="1">
      <alignment vertical="center" shrinkToFit="1"/>
    </xf>
    <xf numFmtId="0" fontId="28" fillId="0" borderId="7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 shrinkToFit="1"/>
    </xf>
    <xf numFmtId="0" fontId="39" fillId="0" borderId="34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 shrinkToFit="1"/>
    </xf>
    <xf numFmtId="0" fontId="2" fillId="0" borderId="8" xfId="0" applyFont="1" applyBorder="1" applyAlignment="1"/>
    <xf numFmtId="2" fontId="29" fillId="0" borderId="11" xfId="0" applyNumberFormat="1" applyFont="1" applyBorder="1"/>
    <xf numFmtId="4" fontId="29" fillId="0" borderId="11" xfId="0" applyNumberFormat="1" applyFont="1" applyBorder="1"/>
    <xf numFmtId="4" fontId="29" fillId="0" borderId="8" xfId="0" applyNumberFormat="1" applyFont="1" applyBorder="1" applyAlignment="1">
      <alignment vertical="center"/>
    </xf>
    <xf numFmtId="4" fontId="29" fillId="0" borderId="8" xfId="0" applyNumberFormat="1" applyFont="1" applyBorder="1"/>
    <xf numFmtId="4" fontId="29" fillId="0" borderId="27" xfId="0" applyNumberFormat="1" applyFont="1" applyBorder="1" applyAlignment="1">
      <alignment vertical="center"/>
    </xf>
    <xf numFmtId="43" fontId="29" fillId="0" borderId="27" xfId="0" applyNumberFormat="1" applyFont="1" applyBorder="1" applyAlignment="1">
      <alignment vertical="center"/>
    </xf>
    <xf numFmtId="164" fontId="34" fillId="0" borderId="8" xfId="42" applyNumberFormat="1" applyFont="1" applyBorder="1"/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3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28" fillId="0" borderId="0" xfId="0" applyFont="1" applyAlignment="1">
      <alignment horizontal="right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เครื่องหมาย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topLeftCell="A4" zoomScaleNormal="90" zoomScaleSheetLayoutView="100" workbookViewId="0">
      <selection activeCell="J22" sqref="J22"/>
    </sheetView>
  </sheetViews>
  <sheetFormatPr defaultRowHeight="20.25" x14ac:dyDescent="0.3"/>
  <cols>
    <col min="1" max="1" width="6" style="1" customWidth="1"/>
    <col min="2" max="2" width="17.7109375" style="1" customWidth="1"/>
    <col min="3" max="3" width="13.42578125" style="1" customWidth="1"/>
    <col min="4" max="4" width="18.85546875" style="1" customWidth="1"/>
    <col min="5" max="5" width="10.7109375" style="1" customWidth="1"/>
    <col min="6" max="6" width="13.28515625" style="1" customWidth="1"/>
    <col min="7" max="7" width="8.85546875" style="1" customWidth="1"/>
    <col min="8" max="8" width="7.85546875" style="1" customWidth="1"/>
    <col min="9" max="9" width="8.7109375" style="1" customWidth="1"/>
    <col min="10" max="10" width="8" style="1" customWidth="1"/>
    <col min="11" max="11" width="15.5703125" style="1" customWidth="1"/>
    <col min="12" max="12" width="11" style="1" customWidth="1"/>
    <col min="13" max="16384" width="9.140625" style="1"/>
  </cols>
  <sheetData>
    <row r="1" spans="1:33" s="6" customFormat="1" ht="18.75" customHeight="1" x14ac:dyDescent="0.2">
      <c r="A1" s="173" t="s">
        <v>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33" s="6" customFormat="1" x14ac:dyDescent="0.2">
      <c r="A2" s="174" t="s">
        <v>91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33" s="6" customFormat="1" x14ac:dyDescent="0.2">
      <c r="A3" s="174" t="s">
        <v>139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33" s="6" customFormat="1" x14ac:dyDescent="0.2">
      <c r="A4" s="174" t="s">
        <v>20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33" s="6" customFormat="1" x14ac:dyDescent="0.2">
      <c r="A5" s="177" t="s">
        <v>33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24" t="s">
        <v>19</v>
      </c>
    </row>
    <row r="6" spans="1:33" s="4" customFormat="1" ht="21" customHeight="1" x14ac:dyDescent="0.3">
      <c r="A6" s="179" t="s">
        <v>18</v>
      </c>
      <c r="B6" s="179" t="s">
        <v>38</v>
      </c>
      <c r="C6" s="179" t="s">
        <v>17</v>
      </c>
      <c r="D6" s="182" t="s">
        <v>35</v>
      </c>
      <c r="E6" s="175" t="s">
        <v>16</v>
      </c>
      <c r="F6" s="178"/>
      <c r="G6" s="175" t="s">
        <v>42</v>
      </c>
      <c r="H6" s="178"/>
      <c r="I6" s="178"/>
      <c r="J6" s="178"/>
      <c r="K6" s="178"/>
      <c r="L6" s="176"/>
    </row>
    <row r="7" spans="1:33" s="4" customFormat="1" ht="18.75" x14ac:dyDescent="0.3">
      <c r="A7" s="180"/>
      <c r="B7" s="180"/>
      <c r="C7" s="180"/>
      <c r="D7" s="183"/>
      <c r="E7" s="23" t="s">
        <v>15</v>
      </c>
      <c r="F7" s="23" t="s">
        <v>14</v>
      </c>
      <c r="G7" s="175" t="s">
        <v>13</v>
      </c>
      <c r="H7" s="178"/>
      <c r="I7" s="178"/>
      <c r="J7" s="176"/>
      <c r="K7" s="175" t="s">
        <v>12</v>
      </c>
      <c r="L7" s="176"/>
    </row>
    <row r="8" spans="1:33" s="4" customFormat="1" ht="18.75" x14ac:dyDescent="0.3">
      <c r="A8" s="181"/>
      <c r="B8" s="181"/>
      <c r="C8" s="181"/>
      <c r="D8" s="184"/>
      <c r="E8" s="22" t="s">
        <v>11</v>
      </c>
      <c r="F8" s="22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</row>
    <row r="9" spans="1:33" s="4" customFormat="1" ht="18" customHeight="1" x14ac:dyDescent="0.3">
      <c r="A9" s="170">
        <v>1</v>
      </c>
      <c r="B9" s="34"/>
      <c r="C9" s="167" t="s">
        <v>39</v>
      </c>
      <c r="D9" s="19" t="s">
        <v>3</v>
      </c>
      <c r="E9" s="17"/>
      <c r="F9" s="18"/>
      <c r="G9" s="20"/>
      <c r="H9" s="20"/>
      <c r="I9" s="20"/>
      <c r="J9" s="20"/>
      <c r="K9" s="20"/>
      <c r="L9" s="20"/>
    </row>
    <row r="10" spans="1:33" s="4" customFormat="1" ht="18" customHeight="1" x14ac:dyDescent="0.3">
      <c r="A10" s="171"/>
      <c r="B10" s="28"/>
      <c r="C10" s="168"/>
      <c r="D10" s="16" t="s">
        <v>2</v>
      </c>
      <c r="E10" s="14"/>
      <c r="F10" s="32"/>
      <c r="G10" s="14"/>
      <c r="H10" s="14"/>
      <c r="I10" s="14"/>
      <c r="J10" s="14"/>
      <c r="K10" s="14"/>
      <c r="L10" s="14"/>
    </row>
    <row r="11" spans="1:33" s="4" customFormat="1" ht="18" customHeight="1" x14ac:dyDescent="0.3">
      <c r="A11" s="171"/>
      <c r="B11" s="28"/>
      <c r="C11" s="168"/>
      <c r="D11" s="16" t="s">
        <v>1</v>
      </c>
      <c r="E11" s="14"/>
      <c r="F11" s="15"/>
      <c r="G11" s="14"/>
      <c r="H11" s="14"/>
      <c r="I11" s="14"/>
      <c r="J11" s="14"/>
      <c r="K11" s="14">
        <v>0</v>
      </c>
      <c r="L11" s="14"/>
    </row>
    <row r="12" spans="1:33" s="4" customFormat="1" ht="18" customHeight="1" x14ac:dyDescent="0.3">
      <c r="A12" s="171"/>
      <c r="B12" s="28"/>
      <c r="C12" s="168"/>
      <c r="D12" s="16" t="s">
        <v>34</v>
      </c>
      <c r="E12" s="14"/>
      <c r="F12" s="15"/>
      <c r="G12" s="14"/>
      <c r="H12" s="14"/>
      <c r="I12" s="14"/>
      <c r="J12" s="14"/>
      <c r="K12" s="14"/>
      <c r="L12" s="14"/>
    </row>
    <row r="13" spans="1:33" s="4" customFormat="1" ht="18" customHeight="1" x14ac:dyDescent="0.3">
      <c r="A13" s="171"/>
      <c r="B13" s="28"/>
      <c r="C13" s="168"/>
      <c r="D13" s="25" t="s">
        <v>43</v>
      </c>
      <c r="E13" s="26"/>
      <c r="F13" s="27"/>
      <c r="G13" s="26"/>
      <c r="H13" s="26"/>
      <c r="I13" s="26"/>
      <c r="J13" s="26"/>
      <c r="K13" s="26"/>
      <c r="L13" s="26"/>
    </row>
    <row r="14" spans="1:33" s="9" customFormat="1" ht="18" customHeight="1" x14ac:dyDescent="0.3">
      <c r="A14" s="168"/>
      <c r="B14" s="28"/>
      <c r="C14" s="169"/>
      <c r="D14" s="13" t="s">
        <v>89</v>
      </c>
      <c r="E14" s="11"/>
      <c r="F14" s="12"/>
      <c r="G14" s="11"/>
      <c r="H14" s="11"/>
      <c r="I14" s="11"/>
      <c r="J14" s="11"/>
      <c r="K14" s="11">
        <f>K11</f>
        <v>0</v>
      </c>
      <c r="L14" s="11"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4" customFormat="1" ht="18" customHeight="1" x14ac:dyDescent="0.3">
      <c r="A15" s="168"/>
      <c r="B15" s="28"/>
      <c r="C15" s="167" t="s">
        <v>40</v>
      </c>
      <c r="D15" s="19" t="s">
        <v>3</v>
      </c>
      <c r="E15" s="17"/>
      <c r="F15" s="18"/>
      <c r="G15" s="20"/>
      <c r="H15" s="20"/>
      <c r="I15" s="20"/>
      <c r="J15" s="20"/>
      <c r="K15" s="20"/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4" customFormat="1" ht="18" customHeight="1" x14ac:dyDescent="0.3">
      <c r="A16" s="168"/>
      <c r="B16" s="28"/>
      <c r="C16" s="168"/>
      <c r="D16" s="16" t="s">
        <v>2</v>
      </c>
      <c r="E16" s="14"/>
      <c r="F16" s="32"/>
      <c r="G16" s="14"/>
      <c r="H16" s="14"/>
      <c r="I16" s="14"/>
      <c r="J16" s="14"/>
      <c r="K16" s="65"/>
      <c r="L16" s="6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" customFormat="1" ht="18" customHeight="1" x14ac:dyDescent="0.3">
      <c r="A17" s="168"/>
      <c r="B17" s="172" t="s">
        <v>44</v>
      </c>
      <c r="C17" s="168"/>
      <c r="D17" s="16" t="s">
        <v>1</v>
      </c>
      <c r="E17" s="14">
        <v>11</v>
      </c>
      <c r="F17" s="141">
        <f>'ตผจ 02กรม'!E45</f>
        <v>8282380</v>
      </c>
      <c r="G17" s="14"/>
      <c r="H17" s="14">
        <v>11</v>
      </c>
      <c r="I17" s="14"/>
      <c r="J17" s="14"/>
      <c r="K17" s="124">
        <f>'ตผจ 02กรม'!M45</f>
        <v>6885864.1799999997</v>
      </c>
      <c r="L17" s="124">
        <f>'ตผจ 02กรม'!N45</f>
        <v>83.138713509884838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" customFormat="1" ht="18" customHeight="1" x14ac:dyDescent="0.3">
      <c r="A18" s="168"/>
      <c r="B18" s="172"/>
      <c r="C18" s="168"/>
      <c r="D18" s="16" t="s">
        <v>34</v>
      </c>
      <c r="E18" s="14"/>
      <c r="F18" s="15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" customFormat="1" ht="18" customHeight="1" x14ac:dyDescent="0.3">
      <c r="A19" s="168"/>
      <c r="B19" s="172" t="s">
        <v>45</v>
      </c>
      <c r="C19" s="168"/>
      <c r="D19" s="25" t="s">
        <v>43</v>
      </c>
      <c r="E19" s="26"/>
      <c r="F19" s="27"/>
      <c r="G19" s="26"/>
      <c r="H19" s="26"/>
      <c r="I19" s="26"/>
      <c r="J19" s="26"/>
      <c r="K19" s="26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" customFormat="1" ht="18" customHeight="1" x14ac:dyDescent="0.3">
      <c r="A20" s="168"/>
      <c r="B20" s="172"/>
      <c r="C20" s="169"/>
      <c r="D20" s="13" t="s">
        <v>46</v>
      </c>
      <c r="E20" s="11"/>
      <c r="F20" s="12"/>
      <c r="G20" s="11"/>
      <c r="H20" s="11"/>
      <c r="I20" s="11"/>
      <c r="J20" s="11"/>
      <c r="K20" s="68">
        <f>K17</f>
        <v>6885864.1799999997</v>
      </c>
      <c r="L20" s="69">
        <f>L17</f>
        <v>83.138713509884838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" customFormat="1" ht="18" customHeight="1" x14ac:dyDescent="0.3">
      <c r="A21" s="168"/>
      <c r="B21" s="28"/>
      <c r="C21" s="167" t="s">
        <v>41</v>
      </c>
      <c r="D21" s="19" t="s">
        <v>3</v>
      </c>
      <c r="E21" s="17"/>
      <c r="F21" s="18"/>
      <c r="G21" s="20"/>
      <c r="H21" s="20"/>
      <c r="I21" s="20"/>
      <c r="J21" s="20"/>
      <c r="K21" s="20"/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" customFormat="1" ht="18" customHeight="1" x14ac:dyDescent="0.3">
      <c r="A22" s="168"/>
      <c r="B22" s="28"/>
      <c r="C22" s="168"/>
      <c r="D22" s="16" t="s">
        <v>2</v>
      </c>
      <c r="E22" s="33"/>
      <c r="F22" s="32"/>
      <c r="G22" s="14"/>
      <c r="H22" s="33"/>
      <c r="I22" s="14"/>
      <c r="J22" s="14"/>
      <c r="K22" s="14"/>
      <c r="L22" s="1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" customFormat="1" ht="18" customHeight="1" x14ac:dyDescent="0.3">
      <c r="A23" s="168"/>
      <c r="B23" s="28"/>
      <c r="C23" s="168"/>
      <c r="D23" s="16" t="s">
        <v>1</v>
      </c>
      <c r="E23" s="14"/>
      <c r="F23" s="15"/>
      <c r="G23" s="14"/>
      <c r="H23" s="14"/>
      <c r="I23" s="14"/>
      <c r="J23" s="14"/>
      <c r="K23" s="124">
        <f>'ตผจ. 02 งบกลุ่ม'!M13</f>
        <v>545587</v>
      </c>
      <c r="L23" s="14">
        <f>'ตผจ. 02 งบกลุ่ม'!N13</f>
        <v>100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4" customFormat="1" ht="18" customHeight="1" x14ac:dyDescent="0.3">
      <c r="A24" s="168"/>
      <c r="B24" s="28"/>
      <c r="C24" s="168"/>
      <c r="D24" s="16" t="s">
        <v>34</v>
      </c>
      <c r="E24" s="14"/>
      <c r="F24" s="15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" customFormat="1" ht="18" customHeight="1" x14ac:dyDescent="0.3">
      <c r="A25" s="168"/>
      <c r="B25" s="28"/>
      <c r="C25" s="168"/>
      <c r="D25" s="25" t="s">
        <v>43</v>
      </c>
      <c r="E25" s="26"/>
      <c r="F25" s="27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" customFormat="1" ht="18" customHeight="1" x14ac:dyDescent="0.3">
      <c r="A26" s="169"/>
      <c r="B26" s="29"/>
      <c r="C26" s="169"/>
      <c r="D26" s="13" t="s">
        <v>89</v>
      </c>
      <c r="E26" s="11">
        <f>SUM(E9:E25)</f>
        <v>11</v>
      </c>
      <c r="F26" s="12"/>
      <c r="G26" s="11"/>
      <c r="H26" s="11"/>
      <c r="I26" s="11"/>
      <c r="J26" s="11"/>
      <c r="K26" s="124">
        <f>K23</f>
        <v>545587</v>
      </c>
      <c r="L26" s="11">
        <f>L23</f>
        <v>100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1.95" customHeight="1" thickBot="1" x14ac:dyDescent="0.35">
      <c r="A27" s="164" t="s">
        <v>47</v>
      </c>
      <c r="B27" s="165"/>
      <c r="C27" s="165"/>
      <c r="D27" s="166"/>
      <c r="E27" s="35"/>
      <c r="F27" s="75">
        <f>F10+F16+F22</f>
        <v>0</v>
      </c>
      <c r="G27" s="8"/>
      <c r="H27" s="8"/>
      <c r="I27" s="8"/>
      <c r="J27" s="8"/>
      <c r="K27" s="68">
        <f>K14+K20+K26</f>
        <v>7431451.1799999997</v>
      </c>
      <c r="L27" s="67">
        <f>L14+L20+L26</f>
        <v>183.13871350988484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" customFormat="1" ht="22.5" customHeight="1" thickTop="1" x14ac:dyDescent="0.45">
      <c r="A28" s="6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</sheetData>
  <mergeCells count="20">
    <mergeCell ref="A1:L1"/>
    <mergeCell ref="A2:L2"/>
    <mergeCell ref="A3:L3"/>
    <mergeCell ref="A4:L4"/>
    <mergeCell ref="K7:L7"/>
    <mergeCell ref="A5:K5"/>
    <mergeCell ref="E6:F6"/>
    <mergeCell ref="G6:L6"/>
    <mergeCell ref="C6:C8"/>
    <mergeCell ref="D6:D8"/>
    <mergeCell ref="B6:B8"/>
    <mergeCell ref="A6:A8"/>
    <mergeCell ref="G7:J7"/>
    <mergeCell ref="A27:D27"/>
    <mergeCell ref="C9:C14"/>
    <mergeCell ref="C15:C20"/>
    <mergeCell ref="C21:C26"/>
    <mergeCell ref="A9:A26"/>
    <mergeCell ref="B17:B18"/>
    <mergeCell ref="B19:B20"/>
  </mergeCells>
  <printOptions horizontalCentered="1"/>
  <pageMargins left="0.19685039370078741" right="0.19685039370078741" top="0.23622047244094491" bottom="0" header="0.15748031496062992" footer="0.2362204724409449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tabSelected="1" topLeftCell="A2" zoomScale="85" zoomScaleNormal="85" workbookViewId="0">
      <selection activeCell="M45" sqref="M45"/>
    </sheetView>
  </sheetViews>
  <sheetFormatPr defaultRowHeight="15.75" x14ac:dyDescent="0.25"/>
  <cols>
    <col min="1" max="1" width="5.42578125" style="36" customWidth="1"/>
    <col min="2" max="2" width="34.42578125" style="36" customWidth="1"/>
    <col min="3" max="3" width="10.5703125" style="122" customWidth="1"/>
    <col min="4" max="4" width="9.28515625" style="36" customWidth="1"/>
    <col min="5" max="5" width="15.85546875" style="36" customWidth="1"/>
    <col min="6" max="6" width="11.85546875" style="36" customWidth="1"/>
    <col min="7" max="7" width="15" style="36" customWidth="1"/>
    <col min="8" max="8" width="10.140625" style="36" customWidth="1"/>
    <col min="9" max="9" width="9.42578125" style="36" customWidth="1"/>
    <col min="10" max="10" width="14.42578125" style="36" customWidth="1"/>
    <col min="11" max="11" width="17.140625" style="36" customWidth="1"/>
    <col min="12" max="12" width="9.140625" style="36"/>
    <col min="13" max="13" width="16.85546875" style="36" customWidth="1"/>
    <col min="14" max="14" width="9.140625" style="36"/>
    <col min="15" max="15" width="10.7109375" style="36" bestFit="1" customWidth="1"/>
    <col min="16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20.25" customHeight="1" x14ac:dyDescent="0.2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4" customHeight="1" x14ac:dyDescent="0.25">
      <c r="A2" s="174" t="s">
        <v>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24" customHeight="1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s="37" customFormat="1" ht="24" customHeight="1" x14ac:dyDescent="0.2">
      <c r="A4" s="185" t="s">
        <v>49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4" ht="22.5" customHeight="1" x14ac:dyDescent="0.25">
      <c r="A5" s="186" t="s">
        <v>19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21" customHeight="1" x14ac:dyDescent="0.25">
      <c r="A6" s="189" t="s">
        <v>50</v>
      </c>
      <c r="B6" s="189" t="s">
        <v>51</v>
      </c>
      <c r="C6" s="194" t="s">
        <v>52</v>
      </c>
      <c r="D6" s="195"/>
      <c r="E6" s="189" t="s">
        <v>61</v>
      </c>
      <c r="F6" s="189" t="s">
        <v>62</v>
      </c>
      <c r="G6" s="182" t="s">
        <v>63</v>
      </c>
      <c r="H6" s="182" t="s">
        <v>64</v>
      </c>
      <c r="I6" s="182" t="s">
        <v>65</v>
      </c>
      <c r="J6" s="182" t="s">
        <v>66</v>
      </c>
      <c r="K6" s="188" t="s">
        <v>67</v>
      </c>
      <c r="L6" s="188"/>
      <c r="M6" s="188"/>
      <c r="N6" s="188"/>
    </row>
    <row r="7" spans="1:14" ht="48" customHeight="1" x14ac:dyDescent="0.25">
      <c r="A7" s="190"/>
      <c r="B7" s="191"/>
      <c r="C7" s="196" t="s">
        <v>25</v>
      </c>
      <c r="D7" s="198" t="s">
        <v>24</v>
      </c>
      <c r="E7" s="191"/>
      <c r="F7" s="191"/>
      <c r="G7" s="192"/>
      <c r="H7" s="193"/>
      <c r="I7" s="193"/>
      <c r="J7" s="193"/>
      <c r="K7" s="187" t="s">
        <v>68</v>
      </c>
      <c r="L7" s="187"/>
      <c r="M7" s="187" t="s">
        <v>69</v>
      </c>
      <c r="N7" s="187"/>
    </row>
    <row r="8" spans="1:14" ht="21" customHeight="1" x14ac:dyDescent="0.25">
      <c r="A8" s="58"/>
      <c r="B8" s="31"/>
      <c r="C8" s="197"/>
      <c r="D8" s="199"/>
      <c r="E8" s="31"/>
      <c r="F8" s="31"/>
      <c r="G8" s="59"/>
      <c r="H8" s="30"/>
      <c r="I8" s="30"/>
      <c r="J8" s="30"/>
      <c r="K8" s="64" t="s">
        <v>23</v>
      </c>
      <c r="L8" s="60" t="s">
        <v>4</v>
      </c>
      <c r="M8" s="60" t="s">
        <v>70</v>
      </c>
      <c r="N8" s="60" t="s">
        <v>4</v>
      </c>
    </row>
    <row r="9" spans="1:14" ht="33" customHeight="1" x14ac:dyDescent="0.3">
      <c r="A9" s="112">
        <v>1</v>
      </c>
      <c r="B9" s="127" t="s">
        <v>74</v>
      </c>
      <c r="C9" s="113"/>
      <c r="D9" s="41"/>
      <c r="E9" s="93"/>
      <c r="F9" s="96"/>
      <c r="G9" s="96"/>
      <c r="H9" s="96"/>
      <c r="I9" s="96"/>
      <c r="J9" s="97"/>
      <c r="K9" s="98"/>
      <c r="L9" s="98"/>
      <c r="M9" s="98"/>
      <c r="N9" s="41"/>
    </row>
    <row r="10" spans="1:14" ht="35.25" customHeight="1" x14ac:dyDescent="0.3">
      <c r="A10" s="70"/>
      <c r="B10" s="128" t="s">
        <v>75</v>
      </c>
      <c r="C10" s="114"/>
      <c r="D10" s="47"/>
      <c r="E10" s="92"/>
      <c r="F10" s="99"/>
      <c r="G10" s="99"/>
      <c r="H10" s="99"/>
      <c r="I10" s="99"/>
      <c r="J10" s="99"/>
      <c r="K10" s="99"/>
      <c r="L10" s="99"/>
      <c r="M10" s="99"/>
      <c r="N10" s="44"/>
    </row>
    <row r="11" spans="1:14" ht="49.5" customHeight="1" x14ac:dyDescent="0.3">
      <c r="A11" s="70"/>
      <c r="B11" s="106" t="s">
        <v>76</v>
      </c>
      <c r="C11" s="115">
        <v>17</v>
      </c>
      <c r="D11" s="134" t="s">
        <v>53</v>
      </c>
      <c r="E11" s="136">
        <v>21500</v>
      </c>
      <c r="F11" s="100" t="s">
        <v>54</v>
      </c>
      <c r="G11" s="100" t="s">
        <v>116</v>
      </c>
      <c r="H11" s="100">
        <v>2</v>
      </c>
      <c r="I11" s="100">
        <v>1</v>
      </c>
      <c r="J11" s="101">
        <v>1</v>
      </c>
      <c r="K11" s="94" t="s">
        <v>73</v>
      </c>
      <c r="L11" s="99"/>
      <c r="M11" s="163">
        <v>21500</v>
      </c>
      <c r="N11" s="103">
        <f>M11*100/E11</f>
        <v>100</v>
      </c>
    </row>
    <row r="12" spans="1:14" ht="39.75" customHeight="1" x14ac:dyDescent="0.3">
      <c r="A12" s="70"/>
      <c r="B12" s="106" t="s">
        <v>117</v>
      </c>
      <c r="C12" s="134">
        <v>3</v>
      </c>
      <c r="D12" s="134" t="s">
        <v>57</v>
      </c>
      <c r="E12" s="136">
        <v>15600</v>
      </c>
      <c r="F12" s="100" t="s">
        <v>54</v>
      </c>
      <c r="G12" s="100" t="s">
        <v>116</v>
      </c>
      <c r="H12" s="100">
        <v>2</v>
      </c>
      <c r="I12" s="100">
        <v>1</v>
      </c>
      <c r="J12" s="101">
        <v>1</v>
      </c>
      <c r="K12" s="94" t="s">
        <v>73</v>
      </c>
      <c r="L12" s="99"/>
      <c r="M12" s="142">
        <v>13100</v>
      </c>
      <c r="N12" s="103">
        <f>M12*100/E12</f>
        <v>83.974358974358978</v>
      </c>
    </row>
    <row r="13" spans="1:14" ht="41.25" customHeight="1" x14ac:dyDescent="0.3">
      <c r="A13" s="70"/>
      <c r="B13" s="106" t="s">
        <v>77</v>
      </c>
      <c r="C13" s="134">
        <v>369</v>
      </c>
      <c r="D13" s="134" t="s">
        <v>57</v>
      </c>
      <c r="E13" s="136">
        <v>228980</v>
      </c>
      <c r="F13" s="100" t="s">
        <v>54</v>
      </c>
      <c r="G13" s="100" t="s">
        <v>116</v>
      </c>
      <c r="H13" s="100">
        <v>2</v>
      </c>
      <c r="I13" s="100">
        <v>1</v>
      </c>
      <c r="J13" s="101">
        <v>1</v>
      </c>
      <c r="K13" s="94" t="s">
        <v>73</v>
      </c>
      <c r="L13" s="99"/>
      <c r="M13" s="102">
        <v>188280</v>
      </c>
      <c r="N13" s="103">
        <f>M13*100/E13</f>
        <v>82.225521879640141</v>
      </c>
    </row>
    <row r="14" spans="1:14" ht="23.25" customHeight="1" x14ac:dyDescent="0.3">
      <c r="A14" s="117"/>
      <c r="B14" s="128" t="s">
        <v>78</v>
      </c>
      <c r="C14" s="135">
        <v>128500</v>
      </c>
      <c r="D14" s="134" t="s">
        <v>55</v>
      </c>
      <c r="E14" s="136">
        <v>385500</v>
      </c>
      <c r="F14" s="100" t="s">
        <v>54</v>
      </c>
      <c r="G14" s="100" t="s">
        <v>116</v>
      </c>
      <c r="H14" s="100">
        <v>2</v>
      </c>
      <c r="I14" s="100">
        <v>1</v>
      </c>
      <c r="J14" s="101">
        <v>1</v>
      </c>
      <c r="K14" s="94" t="s">
        <v>73</v>
      </c>
      <c r="L14" s="99"/>
      <c r="M14" s="102">
        <v>385500</v>
      </c>
      <c r="N14" s="103">
        <f>M14*100/E14</f>
        <v>100</v>
      </c>
    </row>
    <row r="15" spans="1:14" ht="25.5" customHeight="1" x14ac:dyDescent="0.3">
      <c r="A15" s="117"/>
      <c r="B15" s="130" t="s">
        <v>93</v>
      </c>
      <c r="C15" s="134"/>
      <c r="D15" s="134"/>
      <c r="E15" s="136"/>
      <c r="F15" s="100"/>
      <c r="G15" s="100"/>
      <c r="H15" s="100"/>
      <c r="I15" s="100"/>
      <c r="J15" s="101"/>
      <c r="K15" s="94"/>
      <c r="L15" s="99"/>
      <c r="M15" s="99"/>
      <c r="N15" s="103"/>
    </row>
    <row r="16" spans="1:14" ht="25.5" customHeight="1" x14ac:dyDescent="0.3">
      <c r="A16" s="117"/>
      <c r="B16" s="131" t="s">
        <v>79</v>
      </c>
      <c r="C16" s="134">
        <v>4</v>
      </c>
      <c r="D16" s="134" t="s">
        <v>58</v>
      </c>
      <c r="E16" s="136">
        <v>265300</v>
      </c>
      <c r="F16" s="100" t="s">
        <v>54</v>
      </c>
      <c r="G16" s="100" t="s">
        <v>116</v>
      </c>
      <c r="H16" s="100">
        <v>2</v>
      </c>
      <c r="I16" s="100">
        <v>1</v>
      </c>
      <c r="J16" s="101">
        <v>1</v>
      </c>
      <c r="K16" s="94" t="s">
        <v>73</v>
      </c>
      <c r="L16" s="99"/>
      <c r="M16" s="142">
        <v>258606</v>
      </c>
      <c r="N16" s="103">
        <f>M16*100/E16</f>
        <v>97.476818695816064</v>
      </c>
    </row>
    <row r="17" spans="1:14" ht="39" customHeight="1" x14ac:dyDescent="0.3">
      <c r="A17" s="117"/>
      <c r="B17" s="132" t="s">
        <v>80</v>
      </c>
      <c r="C17" s="134"/>
      <c r="D17" s="134"/>
      <c r="E17" s="138"/>
      <c r="F17" s="99"/>
      <c r="G17" s="99"/>
      <c r="H17" s="99"/>
      <c r="I17" s="99"/>
      <c r="J17" s="99"/>
      <c r="K17" s="94"/>
      <c r="L17" s="99"/>
      <c r="M17" s="104"/>
      <c r="N17" s="103"/>
    </row>
    <row r="18" spans="1:14" ht="45.75" customHeight="1" x14ac:dyDescent="0.3">
      <c r="A18" s="70"/>
      <c r="B18" s="106" t="s">
        <v>94</v>
      </c>
      <c r="C18" s="115">
        <v>17</v>
      </c>
      <c r="D18" s="134" t="s">
        <v>53</v>
      </c>
      <c r="E18" s="136">
        <v>125700</v>
      </c>
      <c r="F18" s="100" t="s">
        <v>54</v>
      </c>
      <c r="G18" s="100" t="s">
        <v>116</v>
      </c>
      <c r="H18" s="100">
        <v>2</v>
      </c>
      <c r="I18" s="100">
        <v>1</v>
      </c>
      <c r="J18" s="101">
        <v>1</v>
      </c>
      <c r="K18" s="94" t="s">
        <v>73</v>
      </c>
      <c r="L18" s="99"/>
      <c r="M18" s="109">
        <v>88431</v>
      </c>
      <c r="N18" s="103">
        <f>M18*100/E18</f>
        <v>70.350835322195707</v>
      </c>
    </row>
    <row r="19" spans="1:14" ht="32.25" customHeight="1" x14ac:dyDescent="0.3">
      <c r="A19" s="70"/>
      <c r="B19" s="106" t="s">
        <v>95</v>
      </c>
      <c r="C19" s="115">
        <v>17</v>
      </c>
      <c r="D19" s="134" t="s">
        <v>53</v>
      </c>
      <c r="E19" s="136">
        <v>3962900</v>
      </c>
      <c r="F19" s="100" t="s">
        <v>54</v>
      </c>
      <c r="G19" s="100" t="s">
        <v>116</v>
      </c>
      <c r="H19" s="100">
        <v>2</v>
      </c>
      <c r="I19" s="100">
        <v>1</v>
      </c>
      <c r="J19" s="101">
        <v>1</v>
      </c>
      <c r="K19" s="94" t="s">
        <v>73</v>
      </c>
      <c r="L19" s="99"/>
      <c r="M19" s="142">
        <v>3310186</v>
      </c>
      <c r="N19" s="103">
        <f>M19*100/E19</f>
        <v>83.529385046304469</v>
      </c>
    </row>
    <row r="20" spans="1:14" ht="32.25" customHeight="1" x14ac:dyDescent="0.25">
      <c r="A20" s="70"/>
      <c r="B20" s="128" t="s">
        <v>81</v>
      </c>
      <c r="C20" s="134"/>
      <c r="D20" s="134"/>
      <c r="E20" s="136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32.25" customHeight="1" x14ac:dyDescent="0.3">
      <c r="A21" s="70"/>
      <c r="B21" s="106" t="s">
        <v>82</v>
      </c>
      <c r="C21" s="134" t="s">
        <v>86</v>
      </c>
      <c r="D21" s="134" t="s">
        <v>87</v>
      </c>
      <c r="E21" s="136">
        <v>99300</v>
      </c>
      <c r="F21" s="100" t="s">
        <v>54</v>
      </c>
      <c r="G21" s="100" t="s">
        <v>116</v>
      </c>
      <c r="H21" s="100">
        <v>2</v>
      </c>
      <c r="I21" s="100">
        <v>1</v>
      </c>
      <c r="J21" s="101">
        <v>1</v>
      </c>
      <c r="K21" s="94" t="s">
        <v>73</v>
      </c>
      <c r="L21" s="99"/>
      <c r="M21" s="109">
        <v>89060</v>
      </c>
      <c r="N21" s="103">
        <f>M21*100/E21</f>
        <v>89.687814702920448</v>
      </c>
    </row>
    <row r="22" spans="1:14" ht="32.25" customHeight="1" x14ac:dyDescent="0.3">
      <c r="A22" s="70"/>
      <c r="B22" s="106" t="s">
        <v>83</v>
      </c>
      <c r="C22" s="134">
        <v>649</v>
      </c>
      <c r="D22" s="134" t="s">
        <v>55</v>
      </c>
      <c r="E22" s="136">
        <v>384000</v>
      </c>
      <c r="F22" s="100" t="s">
        <v>54</v>
      </c>
      <c r="G22" s="100" t="s">
        <v>116</v>
      </c>
      <c r="H22" s="100">
        <v>2</v>
      </c>
      <c r="I22" s="100">
        <v>1</v>
      </c>
      <c r="J22" s="101">
        <v>1</v>
      </c>
      <c r="K22" s="94" t="s">
        <v>73</v>
      </c>
      <c r="L22" s="99"/>
      <c r="M22" s="142">
        <v>331418</v>
      </c>
      <c r="N22" s="103">
        <f>M22*100/E22</f>
        <v>86.306770833333331</v>
      </c>
    </row>
    <row r="23" spans="1:14" ht="39.75" customHeight="1" x14ac:dyDescent="0.3">
      <c r="A23" s="70"/>
      <c r="B23" s="128" t="s">
        <v>96</v>
      </c>
      <c r="C23" s="134"/>
      <c r="D23" s="134"/>
      <c r="E23" s="136"/>
      <c r="F23" s="100"/>
      <c r="G23" s="100"/>
      <c r="H23" s="100"/>
      <c r="I23" s="100"/>
      <c r="J23" s="101"/>
      <c r="K23" s="94"/>
      <c r="L23" s="99"/>
      <c r="M23" s="99"/>
      <c r="N23" s="103"/>
    </row>
    <row r="24" spans="1:14" ht="44.25" customHeight="1" x14ac:dyDescent="0.3">
      <c r="A24" s="70"/>
      <c r="B24" s="106" t="s">
        <v>97</v>
      </c>
      <c r="C24" s="115">
        <v>17</v>
      </c>
      <c r="D24" s="134" t="s">
        <v>53</v>
      </c>
      <c r="E24" s="136">
        <v>2200</v>
      </c>
      <c r="F24" s="99" t="s">
        <v>54</v>
      </c>
      <c r="G24" s="99" t="s">
        <v>116</v>
      </c>
      <c r="H24" s="99">
        <v>2</v>
      </c>
      <c r="I24" s="99">
        <v>1</v>
      </c>
      <c r="J24" s="99">
        <v>1</v>
      </c>
      <c r="K24" s="94" t="s">
        <v>73</v>
      </c>
      <c r="L24" s="99"/>
      <c r="M24" s="99">
        <v>0</v>
      </c>
      <c r="N24" s="103">
        <f>M24*100/E24</f>
        <v>0</v>
      </c>
    </row>
    <row r="25" spans="1:14" ht="35.25" customHeight="1" x14ac:dyDescent="0.3">
      <c r="A25" s="70"/>
      <c r="B25" s="128" t="s">
        <v>98</v>
      </c>
      <c r="C25" s="134"/>
      <c r="D25" s="134"/>
      <c r="E25" s="136"/>
      <c r="F25" s="100"/>
      <c r="G25" s="100"/>
      <c r="H25" s="100"/>
      <c r="I25" s="100"/>
      <c r="J25" s="101"/>
      <c r="K25" s="94"/>
      <c r="L25" s="99"/>
      <c r="M25" s="102"/>
      <c r="N25" s="103"/>
    </row>
    <row r="26" spans="1:14" ht="39.75" customHeight="1" x14ac:dyDescent="0.3">
      <c r="A26" s="70"/>
      <c r="B26" s="106" t="s">
        <v>99</v>
      </c>
      <c r="C26" s="115">
        <v>17</v>
      </c>
      <c r="D26" s="134" t="s">
        <v>53</v>
      </c>
      <c r="E26" s="136">
        <v>219500</v>
      </c>
      <c r="F26" s="100" t="s">
        <v>54</v>
      </c>
      <c r="G26" s="100" t="s">
        <v>116</v>
      </c>
      <c r="H26" s="100">
        <v>2</v>
      </c>
      <c r="I26" s="100">
        <v>1</v>
      </c>
      <c r="J26" s="101">
        <v>1</v>
      </c>
      <c r="K26" s="94" t="s">
        <v>73</v>
      </c>
      <c r="L26" s="99"/>
      <c r="M26" s="104">
        <v>4500</v>
      </c>
      <c r="N26" s="103">
        <f>M26*100/E26</f>
        <v>2.0501138952164011</v>
      </c>
    </row>
    <row r="27" spans="1:14" ht="41.25" customHeight="1" x14ac:dyDescent="0.3">
      <c r="A27" s="117">
        <v>2</v>
      </c>
      <c r="B27" s="118" t="s">
        <v>100</v>
      </c>
      <c r="C27" s="134"/>
      <c r="D27" s="134"/>
      <c r="E27" s="136"/>
      <c r="F27" s="100"/>
      <c r="G27" s="100"/>
      <c r="H27" s="100"/>
      <c r="I27" s="100"/>
      <c r="J27" s="101"/>
      <c r="K27" s="94"/>
      <c r="L27" s="99"/>
      <c r="M27" s="109"/>
      <c r="N27" s="103"/>
    </row>
    <row r="28" spans="1:14" ht="30" customHeight="1" x14ac:dyDescent="0.3">
      <c r="A28" s="117"/>
      <c r="B28" s="128" t="s">
        <v>138</v>
      </c>
      <c r="C28" s="134"/>
      <c r="D28" s="134"/>
      <c r="E28" s="136"/>
      <c r="F28" s="100"/>
      <c r="G28" s="100"/>
      <c r="H28" s="100"/>
      <c r="I28" s="100"/>
      <c r="J28" s="101"/>
      <c r="K28" s="94"/>
      <c r="L28" s="99"/>
      <c r="M28" s="102"/>
      <c r="N28" s="103"/>
    </row>
    <row r="29" spans="1:14" ht="23.25" customHeight="1" x14ac:dyDescent="0.3">
      <c r="A29" s="70"/>
      <c r="B29" s="106" t="s">
        <v>101</v>
      </c>
      <c r="C29" s="115">
        <v>17</v>
      </c>
      <c r="D29" s="134" t="s">
        <v>53</v>
      </c>
      <c r="E29" s="136">
        <v>468425</v>
      </c>
      <c r="F29" s="100" t="s">
        <v>54</v>
      </c>
      <c r="G29" s="100" t="s">
        <v>116</v>
      </c>
      <c r="H29" s="100">
        <v>2</v>
      </c>
      <c r="I29" s="100">
        <v>1</v>
      </c>
      <c r="J29" s="101">
        <v>1</v>
      </c>
      <c r="K29" s="94" t="s">
        <v>73</v>
      </c>
      <c r="L29" s="99"/>
      <c r="M29" s="102">
        <v>437225</v>
      </c>
      <c r="N29" s="103">
        <f>M29*100/E29</f>
        <v>93.339381971500245</v>
      </c>
    </row>
    <row r="30" spans="1:14" ht="23.25" customHeight="1" x14ac:dyDescent="0.3">
      <c r="A30" s="70"/>
      <c r="B30" s="106" t="s">
        <v>102</v>
      </c>
      <c r="C30" s="115">
        <v>17</v>
      </c>
      <c r="D30" s="134" t="s">
        <v>53</v>
      </c>
      <c r="E30" s="136">
        <v>325400</v>
      </c>
      <c r="F30" s="100" t="s">
        <v>54</v>
      </c>
      <c r="G30" s="100" t="s">
        <v>116</v>
      </c>
      <c r="H30" s="100">
        <v>2</v>
      </c>
      <c r="I30" s="100">
        <v>1</v>
      </c>
      <c r="J30" s="101">
        <v>1</v>
      </c>
      <c r="K30" s="94" t="s">
        <v>73</v>
      </c>
      <c r="L30" s="99"/>
      <c r="M30" s="102">
        <v>284428.63</v>
      </c>
      <c r="N30" s="103">
        <f>M30*100/E30</f>
        <v>87.408921327596801</v>
      </c>
    </row>
    <row r="31" spans="1:14" ht="33" customHeight="1" x14ac:dyDescent="0.3">
      <c r="A31" s="70"/>
      <c r="B31" s="106" t="s">
        <v>103</v>
      </c>
      <c r="C31" s="115">
        <v>17</v>
      </c>
      <c r="D31" s="134" t="s">
        <v>53</v>
      </c>
      <c r="E31" s="136">
        <v>681775</v>
      </c>
      <c r="F31" s="100" t="s">
        <v>54</v>
      </c>
      <c r="G31" s="100" t="s">
        <v>116</v>
      </c>
      <c r="H31" s="100">
        <v>2</v>
      </c>
      <c r="I31" s="100">
        <v>1</v>
      </c>
      <c r="J31" s="101">
        <v>1</v>
      </c>
      <c r="K31" s="94" t="s">
        <v>73</v>
      </c>
      <c r="L31" s="99"/>
      <c r="M31" s="143">
        <v>650569.1</v>
      </c>
      <c r="N31" s="103">
        <f>M31*100/E31</f>
        <v>95.422844780169413</v>
      </c>
    </row>
    <row r="32" spans="1:14" ht="36" customHeight="1" x14ac:dyDescent="0.3">
      <c r="A32" s="70"/>
      <c r="B32" s="106" t="s">
        <v>104</v>
      </c>
      <c r="C32" s="115">
        <v>17</v>
      </c>
      <c r="D32" s="134" t="s">
        <v>53</v>
      </c>
      <c r="E32" s="136">
        <v>84500</v>
      </c>
      <c r="F32" s="100" t="s">
        <v>54</v>
      </c>
      <c r="G32" s="100" t="s">
        <v>116</v>
      </c>
      <c r="H32" s="100">
        <v>2</v>
      </c>
      <c r="I32" s="100">
        <v>1</v>
      </c>
      <c r="J32" s="101">
        <v>1</v>
      </c>
      <c r="K32" s="94" t="s">
        <v>73</v>
      </c>
      <c r="L32" s="99"/>
      <c r="M32" s="142">
        <v>59049</v>
      </c>
      <c r="N32" s="103">
        <f>M32*100/E32</f>
        <v>69.880473372781069</v>
      </c>
    </row>
    <row r="33" spans="1:14" ht="36" customHeight="1" x14ac:dyDescent="0.3">
      <c r="A33" s="70"/>
      <c r="B33" s="106" t="s">
        <v>105</v>
      </c>
      <c r="C33" s="115">
        <v>17</v>
      </c>
      <c r="D33" s="134" t="s">
        <v>53</v>
      </c>
      <c r="E33" s="136">
        <v>217300</v>
      </c>
      <c r="F33" s="100" t="s">
        <v>54</v>
      </c>
      <c r="G33" s="100" t="s">
        <v>116</v>
      </c>
      <c r="H33" s="100">
        <v>2</v>
      </c>
      <c r="I33" s="100">
        <v>1</v>
      </c>
      <c r="J33" s="101">
        <v>1</v>
      </c>
      <c r="K33" s="94" t="s">
        <v>73</v>
      </c>
      <c r="L33" s="99"/>
      <c r="M33" s="143">
        <v>189819.45</v>
      </c>
      <c r="N33" s="103">
        <f>M33*100/E33</f>
        <v>87.353635526921309</v>
      </c>
    </row>
    <row r="34" spans="1:14" ht="36" customHeight="1" x14ac:dyDescent="0.3">
      <c r="A34" s="117">
        <v>3</v>
      </c>
      <c r="B34" s="118" t="s">
        <v>106</v>
      </c>
      <c r="C34" s="134"/>
      <c r="D34" s="134"/>
      <c r="E34" s="136"/>
      <c r="F34" s="99"/>
      <c r="G34" s="99"/>
      <c r="H34" s="99"/>
      <c r="I34" s="99"/>
      <c r="J34" s="99"/>
      <c r="K34" s="94"/>
      <c r="L34" s="99"/>
      <c r="M34" s="99"/>
      <c r="N34" s="103"/>
    </row>
    <row r="35" spans="1:14" ht="34.5" customHeight="1" x14ac:dyDescent="0.3">
      <c r="A35" s="117"/>
      <c r="B35" s="128" t="s">
        <v>107</v>
      </c>
      <c r="C35" s="134"/>
      <c r="D35" s="134"/>
      <c r="E35" s="136"/>
      <c r="F35" s="100"/>
      <c r="G35" s="100"/>
      <c r="H35" s="100"/>
      <c r="I35" s="100"/>
      <c r="J35" s="101"/>
      <c r="K35" s="94"/>
      <c r="L35" s="99"/>
      <c r="M35" s="102"/>
      <c r="N35" s="103"/>
    </row>
    <row r="36" spans="1:14" ht="38.25" customHeight="1" x14ac:dyDescent="0.3">
      <c r="A36" s="117"/>
      <c r="B36" s="106" t="s">
        <v>108</v>
      </c>
      <c r="C36" s="115">
        <v>17</v>
      </c>
      <c r="D36" s="134" t="s">
        <v>53</v>
      </c>
      <c r="E36" s="136">
        <v>287900</v>
      </c>
      <c r="F36" s="44" t="s">
        <v>54</v>
      </c>
      <c r="G36" s="100" t="s">
        <v>116</v>
      </c>
      <c r="H36" s="44">
        <v>2</v>
      </c>
      <c r="I36" s="44">
        <v>1</v>
      </c>
      <c r="J36" s="44">
        <v>1</v>
      </c>
      <c r="K36" s="44" t="s">
        <v>73</v>
      </c>
      <c r="L36" s="99"/>
      <c r="M36" s="142">
        <v>143952</v>
      </c>
      <c r="N36" s="103">
        <f>M36*100/E36</f>
        <v>50.000694685654743</v>
      </c>
    </row>
    <row r="37" spans="1:14" ht="44.25" customHeight="1" x14ac:dyDescent="0.3">
      <c r="A37" s="70"/>
      <c r="B37" s="106" t="s">
        <v>109</v>
      </c>
      <c r="C37" s="134">
        <v>7</v>
      </c>
      <c r="D37" s="134" t="s">
        <v>56</v>
      </c>
      <c r="E37" s="136">
        <v>112800</v>
      </c>
      <c r="F37" s="100" t="s">
        <v>54</v>
      </c>
      <c r="G37" s="100" t="s">
        <v>116</v>
      </c>
      <c r="H37" s="100">
        <v>2</v>
      </c>
      <c r="I37" s="100">
        <v>1</v>
      </c>
      <c r="J37" s="101">
        <v>1</v>
      </c>
      <c r="K37" s="94" t="s">
        <v>73</v>
      </c>
      <c r="L37" s="99"/>
      <c r="M37" s="142">
        <v>109100</v>
      </c>
      <c r="N37" s="103">
        <f>M37*100/E37</f>
        <v>96.719858156028366</v>
      </c>
    </row>
    <row r="38" spans="1:14" ht="44.25" customHeight="1" x14ac:dyDescent="0.3">
      <c r="A38" s="117">
        <v>4</v>
      </c>
      <c r="B38" s="118" t="s">
        <v>110</v>
      </c>
      <c r="C38" s="134"/>
      <c r="D38" s="134"/>
      <c r="E38" s="136"/>
      <c r="F38" s="100"/>
      <c r="G38" s="100"/>
      <c r="H38" s="100"/>
      <c r="I38" s="100"/>
      <c r="J38" s="101"/>
      <c r="K38" s="94"/>
      <c r="L38" s="99"/>
      <c r="M38" s="99"/>
      <c r="N38" s="103"/>
    </row>
    <row r="39" spans="1:14" ht="44.25" customHeight="1" x14ac:dyDescent="0.3">
      <c r="A39" s="70"/>
      <c r="B39" s="128" t="s">
        <v>84</v>
      </c>
      <c r="C39" s="134"/>
      <c r="D39" s="134"/>
      <c r="E39" s="136"/>
      <c r="F39" s="100"/>
      <c r="G39" s="100"/>
      <c r="H39" s="100"/>
      <c r="I39" s="100"/>
      <c r="J39" s="101"/>
      <c r="K39" s="94"/>
      <c r="L39" s="99"/>
      <c r="M39" s="99"/>
      <c r="N39" s="103"/>
    </row>
    <row r="40" spans="1:14" ht="44.25" customHeight="1" x14ac:dyDescent="0.3">
      <c r="A40" s="70"/>
      <c r="B40" s="106" t="s">
        <v>85</v>
      </c>
      <c r="C40" s="119">
        <v>50</v>
      </c>
      <c r="D40" s="134" t="s">
        <v>55</v>
      </c>
      <c r="E40" s="136">
        <v>26500</v>
      </c>
      <c r="F40" s="100" t="s">
        <v>54</v>
      </c>
      <c r="G40" s="100" t="s">
        <v>116</v>
      </c>
      <c r="H40" s="100">
        <v>2</v>
      </c>
      <c r="I40" s="100">
        <v>1</v>
      </c>
      <c r="J40" s="101">
        <v>1</v>
      </c>
      <c r="K40" s="94" t="s">
        <v>73</v>
      </c>
      <c r="L40" s="99"/>
      <c r="M40" s="142">
        <v>18140</v>
      </c>
      <c r="N40" s="103">
        <f>M40*100/E40</f>
        <v>68.452830188679243</v>
      </c>
    </row>
    <row r="41" spans="1:14" ht="44.25" customHeight="1" x14ac:dyDescent="0.3">
      <c r="A41" s="70"/>
      <c r="B41" s="128" t="s">
        <v>111</v>
      </c>
      <c r="C41" s="119"/>
      <c r="D41" s="134"/>
      <c r="E41" s="136"/>
      <c r="F41" s="100"/>
      <c r="G41" s="100"/>
      <c r="H41" s="100"/>
      <c r="I41" s="100"/>
      <c r="J41" s="101"/>
      <c r="K41" s="94"/>
      <c r="L41" s="99"/>
      <c r="M41" s="99"/>
      <c r="N41" s="103"/>
    </row>
    <row r="42" spans="1:14" ht="44.25" customHeight="1" x14ac:dyDescent="0.3">
      <c r="A42" s="70"/>
      <c r="B42" s="106" t="s">
        <v>112</v>
      </c>
      <c r="C42" s="115">
        <v>17</v>
      </c>
      <c r="D42" s="134" t="s">
        <v>53</v>
      </c>
      <c r="E42" s="136">
        <v>150800</v>
      </c>
      <c r="F42" s="100" t="s">
        <v>54</v>
      </c>
      <c r="G42" s="100" t="s">
        <v>116</v>
      </c>
      <c r="H42" s="100">
        <v>2</v>
      </c>
      <c r="I42" s="100">
        <v>1</v>
      </c>
      <c r="J42" s="101">
        <v>1</v>
      </c>
      <c r="K42" s="94" t="s">
        <v>73</v>
      </c>
      <c r="L42" s="99"/>
      <c r="M42" s="142">
        <v>150000</v>
      </c>
      <c r="N42" s="103">
        <f>M42*100/E42</f>
        <v>99.469496021220152</v>
      </c>
    </row>
    <row r="43" spans="1:14" ht="44.25" customHeight="1" x14ac:dyDescent="0.3">
      <c r="A43" s="70"/>
      <c r="B43" s="128" t="s">
        <v>113</v>
      </c>
      <c r="C43" s="119"/>
      <c r="D43" s="134"/>
      <c r="E43" s="136"/>
      <c r="F43" s="100"/>
      <c r="G43" s="100"/>
      <c r="H43" s="100"/>
      <c r="I43" s="100"/>
      <c r="J43" s="101"/>
      <c r="K43" s="94"/>
      <c r="L43" s="99"/>
      <c r="M43" s="99"/>
      <c r="N43" s="103"/>
    </row>
    <row r="44" spans="1:14" ht="44.25" customHeight="1" x14ac:dyDescent="0.3">
      <c r="A44" s="116"/>
      <c r="B44" s="129" t="s">
        <v>114</v>
      </c>
      <c r="C44" s="125">
        <v>17</v>
      </c>
      <c r="D44" s="133" t="s">
        <v>59</v>
      </c>
      <c r="E44" s="137">
        <v>216500</v>
      </c>
      <c r="F44" s="100" t="s">
        <v>54</v>
      </c>
      <c r="G44" s="100" t="s">
        <v>116</v>
      </c>
      <c r="H44" s="100">
        <v>2</v>
      </c>
      <c r="I44" s="100">
        <v>1</v>
      </c>
      <c r="J44" s="101">
        <v>1</v>
      </c>
      <c r="K44" s="94" t="s">
        <v>73</v>
      </c>
      <c r="L44" s="126"/>
      <c r="M44" s="144">
        <v>153000</v>
      </c>
      <c r="N44" s="105">
        <f>M44*100/E44</f>
        <v>70.669745958429559</v>
      </c>
    </row>
    <row r="45" spans="1:14" s="56" customFormat="1" ht="22.5" customHeight="1" x14ac:dyDescent="0.4">
      <c r="A45" s="87" t="s">
        <v>22</v>
      </c>
      <c r="B45" s="88" t="s">
        <v>115</v>
      </c>
      <c r="C45" s="120"/>
      <c r="D45" s="89"/>
      <c r="E45" s="90">
        <f>SUM(E11:E44)</f>
        <v>8282380</v>
      </c>
      <c r="F45" s="90"/>
      <c r="G45" s="90"/>
      <c r="H45" s="90"/>
      <c r="I45" s="90"/>
      <c r="J45" s="90"/>
      <c r="K45" s="90"/>
      <c r="L45" s="90"/>
      <c r="M45" s="139">
        <f>SUM(M9:M44)</f>
        <v>6885864.1799999997</v>
      </c>
      <c r="N45" s="140">
        <f>M45*100/E45</f>
        <v>83.138713509884838</v>
      </c>
    </row>
    <row r="46" spans="1:14" s="56" customFormat="1" ht="22.5" customHeight="1" x14ac:dyDescent="0.4">
      <c r="A46" s="79"/>
      <c r="B46" s="84"/>
      <c r="C46" s="121"/>
      <c r="D46" s="85"/>
      <c r="E46" s="80"/>
      <c r="F46" s="79"/>
      <c r="G46" s="79"/>
      <c r="H46" s="79"/>
      <c r="I46" s="81"/>
      <c r="J46" s="81"/>
      <c r="K46" s="81"/>
      <c r="L46" s="82"/>
      <c r="M46" s="82"/>
      <c r="N46" s="55"/>
    </row>
    <row r="47" spans="1:14" s="56" customFormat="1" ht="22.5" customHeight="1" x14ac:dyDescent="0.4">
      <c r="A47" s="36"/>
      <c r="B47" s="146" t="s">
        <v>118</v>
      </c>
      <c r="C47" s="1"/>
      <c r="D47" s="1"/>
      <c r="E47" s="1"/>
      <c r="F47" s="36"/>
      <c r="G47" s="36"/>
      <c r="H47" s="57"/>
      <c r="I47" s="79"/>
      <c r="J47" s="83"/>
      <c r="K47" s="79"/>
      <c r="L47" s="55"/>
      <c r="M47" s="55"/>
    </row>
    <row r="48" spans="1:14" s="56" customFormat="1" ht="22.5" customHeight="1" x14ac:dyDescent="0.4">
      <c r="A48" s="36"/>
      <c r="B48" s="1" t="s">
        <v>119</v>
      </c>
      <c r="C48" s="1"/>
      <c r="D48" s="1"/>
      <c r="E48" s="1"/>
      <c r="F48" s="36"/>
      <c r="G48" s="36"/>
      <c r="H48" s="36"/>
      <c r="I48" s="79"/>
      <c r="J48" s="83"/>
      <c r="K48" s="83"/>
      <c r="L48" s="55"/>
      <c r="M48" s="55"/>
    </row>
    <row r="49" spans="1:12" s="56" customFormat="1" ht="22.5" customHeight="1" x14ac:dyDescent="0.4">
      <c r="A49" s="36"/>
      <c r="B49" s="147"/>
      <c r="C49" s="147" t="s">
        <v>120</v>
      </c>
      <c r="D49" s="148"/>
      <c r="E49" s="147"/>
      <c r="F49" s="36"/>
      <c r="G49" s="36"/>
      <c r="H49" s="36"/>
      <c r="I49" s="79"/>
      <c r="J49" s="79"/>
      <c r="K49" s="79"/>
      <c r="L49" s="55"/>
    </row>
    <row r="50" spans="1:12" s="56" customFormat="1" ht="22.5" customHeight="1" x14ac:dyDescent="0.4">
      <c r="A50" s="36"/>
      <c r="B50" s="147"/>
      <c r="C50" s="147" t="s">
        <v>121</v>
      </c>
      <c r="D50" s="148"/>
      <c r="E50" s="147"/>
      <c r="F50" s="36"/>
      <c r="G50" s="36"/>
      <c r="H50" s="36"/>
      <c r="I50" s="79"/>
      <c r="J50" s="79"/>
      <c r="K50" s="79"/>
      <c r="L50" s="55"/>
    </row>
    <row r="51" spans="1:12" s="56" customFormat="1" ht="22.5" customHeight="1" x14ac:dyDescent="0.4">
      <c r="A51" s="36" t="s">
        <v>0</v>
      </c>
      <c r="B51" s="147"/>
      <c r="C51" s="147" t="s">
        <v>122</v>
      </c>
      <c r="D51" s="148"/>
      <c r="E51" s="147"/>
      <c r="F51" s="36"/>
      <c r="G51" s="36"/>
      <c r="H51" s="36"/>
      <c r="I51" s="79"/>
      <c r="J51" s="79"/>
      <c r="K51" s="79"/>
      <c r="L51" s="55"/>
    </row>
    <row r="52" spans="1:12" s="56" customFormat="1" ht="22.5" customHeight="1" x14ac:dyDescent="0.4">
      <c r="A52" s="36"/>
      <c r="B52" s="147"/>
      <c r="C52" s="147" t="s">
        <v>123</v>
      </c>
      <c r="D52" s="148"/>
      <c r="E52" s="147"/>
      <c r="F52" s="36"/>
      <c r="G52" s="36"/>
      <c r="H52" s="36"/>
      <c r="I52" s="79"/>
      <c r="J52" s="79"/>
      <c r="K52" s="79"/>
      <c r="L52" s="55"/>
    </row>
    <row r="53" spans="1:12" s="56" customFormat="1" ht="22.5" customHeight="1" x14ac:dyDescent="0.5">
      <c r="A53" s="36"/>
      <c r="B53" s="1" t="s">
        <v>124</v>
      </c>
      <c r="C53" s="149"/>
      <c r="D53" s="1"/>
      <c r="E53" s="1"/>
      <c r="F53" s="36"/>
      <c r="G53" s="36"/>
      <c r="H53" s="36"/>
      <c r="I53" s="36"/>
      <c r="J53" s="36"/>
      <c r="K53" s="36"/>
      <c r="L53" s="55"/>
    </row>
    <row r="54" spans="1:12" ht="20.25" x14ac:dyDescent="0.3">
      <c r="B54" s="1"/>
      <c r="C54" s="1" t="s">
        <v>125</v>
      </c>
      <c r="D54" s="1"/>
      <c r="E54" s="1"/>
    </row>
    <row r="55" spans="1:12" ht="20.25" x14ac:dyDescent="0.3">
      <c r="B55" s="1"/>
      <c r="C55" s="1" t="s">
        <v>126</v>
      </c>
      <c r="D55" s="1"/>
      <c r="E55" s="1"/>
    </row>
    <row r="56" spans="1:12" ht="20.25" x14ac:dyDescent="0.3">
      <c r="B56" s="1" t="s">
        <v>127</v>
      </c>
      <c r="C56" s="1"/>
      <c r="D56" s="1"/>
      <c r="E56" s="1"/>
    </row>
    <row r="57" spans="1:12" ht="20.25" x14ac:dyDescent="0.3">
      <c r="B57" s="1"/>
      <c r="C57" s="1" t="s">
        <v>128</v>
      </c>
      <c r="D57" s="1"/>
      <c r="E57" s="1"/>
    </row>
    <row r="58" spans="1:12" ht="20.25" x14ac:dyDescent="0.3">
      <c r="B58" s="1"/>
      <c r="C58" s="1" t="s">
        <v>129</v>
      </c>
      <c r="D58" s="1"/>
      <c r="E58" s="1"/>
    </row>
    <row r="59" spans="1:12" ht="20.25" x14ac:dyDescent="0.3">
      <c r="B59" s="1"/>
      <c r="C59" s="1" t="s">
        <v>130</v>
      </c>
      <c r="D59" s="1"/>
      <c r="E59" s="1"/>
    </row>
    <row r="60" spans="1:12" ht="20.25" x14ac:dyDescent="0.3">
      <c r="B60" s="1"/>
      <c r="C60" s="1" t="s">
        <v>131</v>
      </c>
      <c r="D60" s="1"/>
      <c r="E60" s="1"/>
    </row>
  </sheetData>
  <mergeCells count="19">
    <mergeCell ref="M7:N7"/>
    <mergeCell ref="K6:N6"/>
    <mergeCell ref="A6:A7"/>
    <mergeCell ref="B6:B7"/>
    <mergeCell ref="G6:G7"/>
    <mergeCell ref="H6:H7"/>
    <mergeCell ref="I6:I7"/>
    <mergeCell ref="J6:J7"/>
    <mergeCell ref="K7:L7"/>
    <mergeCell ref="C6:D6"/>
    <mergeCell ref="E6:E7"/>
    <mergeCell ref="F6:F7"/>
    <mergeCell ref="C7:C8"/>
    <mergeCell ref="D7:D8"/>
    <mergeCell ref="A1:N1"/>
    <mergeCell ref="A2:N2"/>
    <mergeCell ref="A3:N3"/>
    <mergeCell ref="A4:N4"/>
    <mergeCell ref="A5:N5"/>
  </mergeCells>
  <pageMargins left="0.11811023622047245" right="0" top="0.19685039370078741" bottom="0.35433070866141736" header="0.31496062992125984" footer="0.31496062992125984"/>
  <pageSetup paperSize="256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opLeftCell="A7" workbookViewId="0">
      <selection activeCell="A11" sqref="A11:N11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7.7109375" style="36" customWidth="1"/>
    <col min="4" max="4" width="8.42578125" style="36" customWidth="1"/>
    <col min="5" max="5" width="12.5703125" style="36" customWidth="1"/>
    <col min="6" max="6" width="10.42578125" style="36" customWidth="1"/>
    <col min="7" max="7" width="16" style="36" customWidth="1"/>
    <col min="8" max="8" width="9.85546875" style="36" customWidth="1"/>
    <col min="9" max="9" width="10.7109375" style="36" customWidth="1"/>
    <col min="10" max="10" width="12.5703125" style="36" customWidth="1"/>
    <col min="11" max="11" width="11.5703125" style="36" customWidth="1"/>
    <col min="12" max="12" width="9.140625" style="36"/>
    <col min="13" max="13" width="11.28515625" style="36" customWidth="1"/>
    <col min="14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16.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N1" s="95" t="s">
        <v>72</v>
      </c>
    </row>
    <row r="2" spans="1:14" ht="20.25" x14ac:dyDescent="0.25">
      <c r="A2" s="174" t="s">
        <v>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20.25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s="37" customFormat="1" ht="20.25" x14ac:dyDescent="0.2">
      <c r="A4" s="174" t="s">
        <v>71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89" t="s">
        <v>50</v>
      </c>
      <c r="B6" s="189" t="s">
        <v>51</v>
      </c>
      <c r="C6" s="194" t="s">
        <v>52</v>
      </c>
      <c r="D6" s="195"/>
      <c r="E6" s="189" t="s">
        <v>61</v>
      </c>
      <c r="F6" s="189" t="s">
        <v>62</v>
      </c>
      <c r="G6" s="182" t="s">
        <v>63</v>
      </c>
      <c r="H6" s="182" t="s">
        <v>64</v>
      </c>
      <c r="I6" s="182" t="s">
        <v>65</v>
      </c>
      <c r="J6" s="182" t="s">
        <v>66</v>
      </c>
      <c r="K6" s="188" t="s">
        <v>67</v>
      </c>
      <c r="L6" s="188"/>
      <c r="M6" s="188"/>
      <c r="N6" s="188"/>
    </row>
    <row r="7" spans="1:14" x14ac:dyDescent="0.25">
      <c r="A7" s="190"/>
      <c r="B7" s="191"/>
      <c r="C7" s="198" t="s">
        <v>25</v>
      </c>
      <c r="D7" s="198" t="s">
        <v>24</v>
      </c>
      <c r="E7" s="191"/>
      <c r="F7" s="191"/>
      <c r="G7" s="192"/>
      <c r="H7" s="193"/>
      <c r="I7" s="193"/>
      <c r="J7" s="193"/>
      <c r="K7" s="187" t="s">
        <v>68</v>
      </c>
      <c r="L7" s="187"/>
      <c r="M7" s="187" t="s">
        <v>69</v>
      </c>
      <c r="N7" s="187"/>
    </row>
    <row r="8" spans="1:14" x14ac:dyDescent="0.25">
      <c r="A8" s="58"/>
      <c r="B8" s="31"/>
      <c r="C8" s="199"/>
      <c r="D8" s="199"/>
      <c r="E8" s="31"/>
      <c r="F8" s="31"/>
      <c r="G8" s="59"/>
      <c r="H8" s="30"/>
      <c r="I8" s="30"/>
      <c r="J8" s="30"/>
      <c r="K8" s="60" t="s">
        <v>23</v>
      </c>
      <c r="L8" s="60" t="s">
        <v>4</v>
      </c>
      <c r="M8" s="60" t="s">
        <v>70</v>
      </c>
      <c r="N8" s="60" t="s">
        <v>4</v>
      </c>
    </row>
    <row r="9" spans="1:14" ht="20.25" x14ac:dyDescent="0.25">
      <c r="A9" s="71"/>
      <c r="B9" s="72"/>
      <c r="C9" s="77"/>
      <c r="D9" s="78"/>
      <c r="E9" s="76"/>
      <c r="F9" s="110"/>
      <c r="G9" s="42"/>
      <c r="H9" s="42"/>
      <c r="I9" s="42"/>
      <c r="J9" s="43"/>
      <c r="K9" s="111"/>
      <c r="L9" s="41"/>
      <c r="M9" s="41"/>
      <c r="N9" s="41"/>
    </row>
    <row r="10" spans="1:14" x14ac:dyDescent="0.25">
      <c r="A10" s="44"/>
      <c r="B10" s="46"/>
      <c r="C10" s="47"/>
      <c r="D10" s="47"/>
      <c r="E10" s="48"/>
      <c r="F10" s="44"/>
      <c r="G10" s="44"/>
      <c r="H10" s="44"/>
      <c r="I10" s="44"/>
      <c r="J10" s="44"/>
      <c r="K10" s="63"/>
      <c r="L10" s="44"/>
      <c r="M10" s="44"/>
      <c r="N10" s="44"/>
    </row>
    <row r="11" spans="1:14" x14ac:dyDescent="0.25">
      <c r="A11" s="44"/>
      <c r="B11" s="46"/>
      <c r="C11" s="47"/>
      <c r="D11" s="200" t="s">
        <v>90</v>
      </c>
      <c r="E11" s="201"/>
      <c r="F11" s="201"/>
      <c r="G11" s="201"/>
      <c r="H11" s="201"/>
      <c r="I11" s="201"/>
      <c r="J11" s="202"/>
      <c r="K11" s="63"/>
      <c r="L11" s="44"/>
      <c r="M11" s="44"/>
      <c r="N11" s="44"/>
    </row>
    <row r="12" spans="1:14" x14ac:dyDescent="0.25">
      <c r="A12" s="44"/>
      <c r="B12" s="46"/>
      <c r="C12" s="47"/>
      <c r="D12" s="47"/>
      <c r="E12" s="48"/>
      <c r="F12" s="44"/>
      <c r="G12" s="44"/>
      <c r="H12" s="44"/>
      <c r="I12" s="44"/>
      <c r="J12" s="44"/>
      <c r="K12" s="63"/>
      <c r="L12" s="44"/>
      <c r="M12" s="44"/>
      <c r="N12" s="44"/>
    </row>
    <row r="13" spans="1:14" x14ac:dyDescent="0.25">
      <c r="A13" s="70"/>
      <c r="B13" s="45"/>
      <c r="C13" s="47"/>
      <c r="D13" s="47"/>
      <c r="E13" s="61"/>
      <c r="F13" s="44"/>
      <c r="G13" s="44"/>
      <c r="H13" s="44"/>
      <c r="I13" s="44"/>
      <c r="J13" s="44"/>
      <c r="K13" s="63"/>
      <c r="L13" s="44"/>
      <c r="M13" s="44"/>
      <c r="N13" s="44"/>
    </row>
    <row r="14" spans="1:14" x14ac:dyDescent="0.25">
      <c r="A14" s="44"/>
      <c r="B14" s="46"/>
      <c r="C14" s="47"/>
      <c r="D14" s="47"/>
      <c r="E14" s="48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5">
      <c r="A15" s="44"/>
      <c r="B15" s="46"/>
      <c r="C15" s="44"/>
      <c r="D15" s="44"/>
      <c r="E15" s="48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5">
      <c r="A16" s="51" t="s">
        <v>22</v>
      </c>
      <c r="B16" s="52" t="s">
        <v>88</v>
      </c>
      <c r="C16" s="53"/>
      <c r="D16" s="53"/>
      <c r="E16" s="54">
        <f>E9</f>
        <v>0</v>
      </c>
      <c r="F16" s="53"/>
      <c r="G16" s="53"/>
      <c r="H16" s="53"/>
      <c r="I16" s="53"/>
      <c r="J16" s="53"/>
      <c r="K16" s="53"/>
      <c r="L16" s="53"/>
      <c r="M16" s="53"/>
      <c r="N16" s="53"/>
    </row>
    <row r="17" spans="1:12" s="56" customFormat="1" ht="18" x14ac:dyDescent="0.4">
      <c r="A17" s="37" t="s">
        <v>60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5"/>
    </row>
    <row r="18" spans="1:12" s="56" customFormat="1" ht="18" x14ac:dyDescent="0.4">
      <c r="A18" s="3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5"/>
    </row>
    <row r="19" spans="1:12" s="56" customFormat="1" ht="18" x14ac:dyDescent="0.4">
      <c r="A19" s="36"/>
      <c r="B19" s="57" t="s">
        <v>28</v>
      </c>
      <c r="D19" s="36"/>
      <c r="E19" s="36"/>
      <c r="F19" s="36"/>
      <c r="G19" s="36"/>
      <c r="H19" s="57"/>
      <c r="I19" s="36"/>
      <c r="J19" s="36"/>
      <c r="K19" s="36"/>
      <c r="L19" s="55"/>
    </row>
    <row r="20" spans="1:12" s="56" customFormat="1" ht="18" x14ac:dyDescent="0.4">
      <c r="A20" s="36"/>
      <c r="B20" s="57" t="s">
        <v>29</v>
      </c>
      <c r="D20" s="36"/>
      <c r="E20" s="36"/>
      <c r="F20" s="36"/>
      <c r="G20" s="36"/>
      <c r="H20" s="36"/>
      <c r="I20" s="36"/>
      <c r="J20" s="36"/>
      <c r="K20" s="36"/>
      <c r="L20" s="55"/>
    </row>
    <row r="21" spans="1:12" s="56" customFormat="1" ht="18" x14ac:dyDescent="0.4">
      <c r="A21" s="36"/>
      <c r="B21" s="57" t="s">
        <v>30</v>
      </c>
      <c r="D21" s="36"/>
      <c r="E21" s="36"/>
      <c r="F21" s="36"/>
      <c r="G21" s="36"/>
      <c r="H21" s="36"/>
      <c r="I21" s="36"/>
      <c r="J21" s="36"/>
      <c r="K21" s="36"/>
      <c r="L21" s="55"/>
    </row>
    <row r="22" spans="1:12" s="56" customFormat="1" ht="18" x14ac:dyDescent="0.4">
      <c r="A22" s="36"/>
      <c r="B22" s="57" t="s">
        <v>31</v>
      </c>
      <c r="D22" s="36"/>
      <c r="E22" s="36"/>
      <c r="F22" s="36"/>
      <c r="G22" s="36"/>
      <c r="H22" s="36"/>
      <c r="I22" s="36"/>
      <c r="J22" s="36"/>
      <c r="K22" s="36"/>
      <c r="L22" s="55"/>
    </row>
    <row r="23" spans="1:12" s="56" customFormat="1" ht="18" x14ac:dyDescent="0.4">
      <c r="A23" s="36" t="s">
        <v>0</v>
      </c>
      <c r="B23" s="36" t="s">
        <v>32</v>
      </c>
      <c r="C23" s="36"/>
      <c r="D23" s="36"/>
      <c r="E23" s="36"/>
      <c r="F23" s="36"/>
      <c r="G23" s="36"/>
      <c r="H23" s="36"/>
      <c r="I23" s="36"/>
      <c r="J23" s="36"/>
      <c r="K23" s="36"/>
      <c r="L23" s="55"/>
    </row>
    <row r="24" spans="1:12" s="56" customFormat="1" ht="18" x14ac:dyDescent="0.4">
      <c r="A24" s="36"/>
      <c r="B24" s="36" t="s">
        <v>36</v>
      </c>
      <c r="C24" s="36"/>
      <c r="D24" s="36"/>
      <c r="E24" s="36"/>
      <c r="F24" s="36"/>
      <c r="G24" s="36"/>
      <c r="H24" s="36"/>
      <c r="I24" s="36"/>
      <c r="J24" s="36"/>
      <c r="K24" s="36"/>
      <c r="L24" s="55"/>
    </row>
    <row r="25" spans="1:12" s="56" customFormat="1" ht="18" x14ac:dyDescent="0.4">
      <c r="A25" s="36"/>
      <c r="B25" s="36" t="s">
        <v>37</v>
      </c>
      <c r="C25" s="36"/>
      <c r="D25" s="36"/>
      <c r="E25" s="36"/>
      <c r="F25" s="36"/>
      <c r="G25" s="36"/>
      <c r="H25" s="36"/>
      <c r="I25" s="36"/>
      <c r="J25" s="36"/>
      <c r="K25" s="36"/>
      <c r="L25" s="55"/>
    </row>
  </sheetData>
  <mergeCells count="18">
    <mergeCell ref="B6:B7"/>
    <mergeCell ref="C6:D6"/>
    <mergeCell ref="E6:E7"/>
    <mergeCell ref="F6:F7"/>
    <mergeCell ref="D11:J11"/>
    <mergeCell ref="A2:N2"/>
    <mergeCell ref="A3:N3"/>
    <mergeCell ref="A4:N4"/>
    <mergeCell ref="G6:G7"/>
    <mergeCell ref="H6:H7"/>
    <mergeCell ref="I6:I7"/>
    <mergeCell ref="J6:J7"/>
    <mergeCell ref="K6:N6"/>
    <mergeCell ref="C7:C8"/>
    <mergeCell ref="D7:D8"/>
    <mergeCell ref="K7:L7"/>
    <mergeCell ref="M7:N7"/>
    <mergeCell ref="A6:A7"/>
  </mergeCells>
  <pageMargins left="0.51181102362204722" right="0.11811023622047245" top="0.55118110236220474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B17" sqref="B17"/>
    </sheetView>
  </sheetViews>
  <sheetFormatPr defaultRowHeight="15.75" x14ac:dyDescent="0.25"/>
  <cols>
    <col min="1" max="1" width="4.28515625" style="36" customWidth="1"/>
    <col min="2" max="2" width="40.5703125" style="36" customWidth="1"/>
    <col min="3" max="3" width="10" style="36" customWidth="1"/>
    <col min="4" max="4" width="8.28515625" style="36" customWidth="1"/>
    <col min="5" max="5" width="13.140625" style="36" customWidth="1"/>
    <col min="6" max="6" width="11.85546875" style="36" customWidth="1"/>
    <col min="7" max="7" width="16" style="36" customWidth="1"/>
    <col min="8" max="8" width="12" style="36" customWidth="1"/>
    <col min="9" max="9" width="9.7109375" style="36" customWidth="1"/>
    <col min="10" max="10" width="14.42578125" style="36" customWidth="1"/>
    <col min="11" max="11" width="12.28515625" style="36" customWidth="1"/>
    <col min="12" max="12" width="9.140625" style="36"/>
    <col min="13" max="13" width="9.85546875" style="36" bestFit="1" customWidth="1"/>
    <col min="14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16.5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N1" s="95" t="s">
        <v>72</v>
      </c>
    </row>
    <row r="2" spans="1:14" ht="20.25" x14ac:dyDescent="0.25">
      <c r="A2" s="174" t="s">
        <v>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20.25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s="37" customFormat="1" ht="20.25" x14ac:dyDescent="0.2">
      <c r="A4" s="174" t="s">
        <v>71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89" t="s">
        <v>50</v>
      </c>
      <c r="B6" s="189" t="s">
        <v>51</v>
      </c>
      <c r="C6" s="194" t="s">
        <v>52</v>
      </c>
      <c r="D6" s="195"/>
      <c r="E6" s="189" t="s">
        <v>61</v>
      </c>
      <c r="F6" s="189" t="s">
        <v>62</v>
      </c>
      <c r="G6" s="182" t="s">
        <v>63</v>
      </c>
      <c r="H6" s="182" t="s">
        <v>64</v>
      </c>
      <c r="I6" s="182" t="s">
        <v>65</v>
      </c>
      <c r="J6" s="182" t="s">
        <v>66</v>
      </c>
      <c r="K6" s="188" t="s">
        <v>67</v>
      </c>
      <c r="L6" s="188"/>
      <c r="M6" s="188"/>
      <c r="N6" s="188"/>
    </row>
    <row r="7" spans="1:14" ht="32.25" customHeight="1" x14ac:dyDescent="0.25">
      <c r="A7" s="190"/>
      <c r="B7" s="191"/>
      <c r="C7" s="198" t="s">
        <v>25</v>
      </c>
      <c r="D7" s="198" t="s">
        <v>24</v>
      </c>
      <c r="E7" s="191"/>
      <c r="F7" s="191"/>
      <c r="G7" s="192"/>
      <c r="H7" s="193"/>
      <c r="I7" s="193"/>
      <c r="J7" s="193"/>
      <c r="K7" s="187" t="s">
        <v>68</v>
      </c>
      <c r="L7" s="187"/>
      <c r="M7" s="187" t="s">
        <v>69</v>
      </c>
      <c r="N7" s="187"/>
    </row>
    <row r="8" spans="1:14" x14ac:dyDescent="0.25">
      <c r="A8" s="58"/>
      <c r="B8" s="145"/>
      <c r="C8" s="191"/>
      <c r="D8" s="191"/>
      <c r="E8" s="31"/>
      <c r="F8" s="31"/>
      <c r="G8" s="150"/>
      <c r="H8" s="151"/>
      <c r="I8" s="151"/>
      <c r="J8" s="151"/>
      <c r="K8" s="60" t="s">
        <v>23</v>
      </c>
      <c r="L8" s="60" t="s">
        <v>4</v>
      </c>
      <c r="M8" s="74" t="s">
        <v>70</v>
      </c>
      <c r="N8" s="74" t="s">
        <v>4</v>
      </c>
    </row>
    <row r="9" spans="1:14" ht="20.25" x14ac:dyDescent="0.25">
      <c r="A9" s="78">
        <v>1</v>
      </c>
      <c r="B9" s="152" t="s">
        <v>132</v>
      </c>
      <c r="C9" s="78">
        <v>20</v>
      </c>
      <c r="D9" s="78" t="s">
        <v>55</v>
      </c>
      <c r="E9" s="76">
        <v>145587</v>
      </c>
      <c r="F9" s="42" t="s">
        <v>136</v>
      </c>
      <c r="G9" s="96" t="s">
        <v>116</v>
      </c>
      <c r="H9" s="96">
        <v>2</v>
      </c>
      <c r="I9" s="96">
        <v>1</v>
      </c>
      <c r="J9" s="97">
        <v>1</v>
      </c>
      <c r="K9" s="153" t="s">
        <v>137</v>
      </c>
      <c r="L9" s="41">
        <v>100</v>
      </c>
      <c r="M9" s="158">
        <v>145587</v>
      </c>
      <c r="N9" s="157">
        <v>100</v>
      </c>
    </row>
    <row r="10" spans="1:14" ht="20.25" x14ac:dyDescent="0.25">
      <c r="A10" s="70"/>
      <c r="B10" s="154" t="s">
        <v>133</v>
      </c>
      <c r="C10" s="86"/>
      <c r="D10" s="86"/>
      <c r="E10" s="91"/>
      <c r="F10" s="44"/>
      <c r="G10" s="49"/>
      <c r="H10" s="49"/>
      <c r="I10" s="49"/>
      <c r="J10" s="50"/>
      <c r="K10" s="107"/>
      <c r="L10" s="108"/>
      <c r="M10" s="159"/>
      <c r="N10" s="108"/>
    </row>
    <row r="11" spans="1:14" ht="20.25" x14ac:dyDescent="0.3">
      <c r="A11" s="47">
        <v>2</v>
      </c>
      <c r="B11" s="155" t="s">
        <v>134</v>
      </c>
      <c r="C11" s="47">
        <v>30</v>
      </c>
      <c r="D11" s="47" t="s">
        <v>55</v>
      </c>
      <c r="E11" s="48">
        <v>400000</v>
      </c>
      <c r="F11" s="156" t="s">
        <v>136</v>
      </c>
      <c r="G11" s="100" t="s">
        <v>116</v>
      </c>
      <c r="H11" s="100">
        <v>2</v>
      </c>
      <c r="I11" s="100">
        <v>1</v>
      </c>
      <c r="J11" s="101">
        <v>1</v>
      </c>
      <c r="K11" s="153" t="s">
        <v>137</v>
      </c>
      <c r="L11" s="44">
        <v>100</v>
      </c>
      <c r="M11" s="160">
        <v>400000</v>
      </c>
      <c r="N11" s="103">
        <v>100</v>
      </c>
    </row>
    <row r="12" spans="1:14" ht="20.25" x14ac:dyDescent="0.25">
      <c r="A12" s="47"/>
      <c r="B12" s="154" t="s">
        <v>135</v>
      </c>
      <c r="C12" s="86"/>
      <c r="D12" s="86"/>
      <c r="E12" s="91"/>
      <c r="F12" s="44"/>
      <c r="G12" s="49"/>
      <c r="H12" s="49"/>
      <c r="I12" s="49"/>
      <c r="J12" s="50"/>
      <c r="K12" s="107"/>
      <c r="L12" s="108"/>
      <c r="M12" s="159"/>
      <c r="N12" s="108"/>
    </row>
    <row r="13" spans="1:14" ht="16.5" x14ac:dyDescent="0.25">
      <c r="A13" s="51"/>
      <c r="B13" s="52"/>
      <c r="C13" s="53"/>
      <c r="D13" s="53"/>
      <c r="E13" s="73">
        <f>SUM(E9:E12)</f>
        <v>545587</v>
      </c>
      <c r="F13" s="53"/>
      <c r="G13" s="53"/>
      <c r="H13" s="53"/>
      <c r="I13" s="53"/>
      <c r="J13" s="53"/>
      <c r="K13" s="53"/>
      <c r="L13" s="123">
        <v>0</v>
      </c>
      <c r="M13" s="161">
        <f>SUM(M9:M12)</f>
        <v>545587</v>
      </c>
      <c r="N13" s="162">
        <f>M13*100/E13</f>
        <v>100</v>
      </c>
    </row>
    <row r="14" spans="1:14" s="56" customFormat="1" ht="18" x14ac:dyDescent="0.4">
      <c r="A14" s="37" t="s">
        <v>60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55"/>
    </row>
    <row r="15" spans="1:14" s="56" customFormat="1" ht="18" x14ac:dyDescent="0.4">
      <c r="A15" s="36" t="s">
        <v>27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55"/>
    </row>
    <row r="16" spans="1:14" s="56" customFormat="1" ht="18" x14ac:dyDescent="0.4">
      <c r="A16" s="36"/>
      <c r="B16" s="57" t="s">
        <v>28</v>
      </c>
      <c r="D16" s="36"/>
      <c r="E16" s="36"/>
      <c r="F16" s="36"/>
      <c r="G16" s="36"/>
      <c r="H16" s="57"/>
      <c r="I16" s="36"/>
      <c r="J16" s="36"/>
      <c r="K16" s="36"/>
      <c r="L16" s="55"/>
    </row>
    <row r="17" spans="1:12" s="56" customFormat="1" ht="18" x14ac:dyDescent="0.4">
      <c r="A17" s="36"/>
      <c r="B17" s="57" t="s">
        <v>29</v>
      </c>
      <c r="D17" s="36"/>
      <c r="E17" s="36"/>
      <c r="F17" s="36"/>
      <c r="G17" s="36"/>
      <c r="H17" s="36"/>
      <c r="I17" s="36"/>
      <c r="J17" s="36"/>
      <c r="K17" s="36"/>
      <c r="L17" s="55"/>
    </row>
    <row r="18" spans="1:12" s="56" customFormat="1" ht="18" x14ac:dyDescent="0.4">
      <c r="A18" s="36"/>
      <c r="B18" s="57" t="s">
        <v>30</v>
      </c>
      <c r="D18" s="36"/>
      <c r="E18" s="36"/>
      <c r="F18" s="36"/>
      <c r="G18" s="36"/>
      <c r="H18" s="36"/>
      <c r="I18" s="36"/>
      <c r="J18" s="36"/>
      <c r="K18" s="36"/>
      <c r="L18" s="55"/>
    </row>
    <row r="19" spans="1:12" s="56" customFormat="1" ht="18" x14ac:dyDescent="0.4">
      <c r="A19" s="36"/>
      <c r="B19" s="57" t="s">
        <v>31</v>
      </c>
      <c r="D19" s="36"/>
      <c r="E19" s="36"/>
      <c r="F19" s="36"/>
      <c r="G19" s="36"/>
      <c r="H19" s="36"/>
      <c r="I19" s="36"/>
      <c r="J19" s="36"/>
      <c r="K19" s="36"/>
      <c r="L19" s="55"/>
    </row>
    <row r="20" spans="1:12" s="56" customFormat="1" ht="18" x14ac:dyDescent="0.4">
      <c r="A20" s="36" t="s">
        <v>0</v>
      </c>
      <c r="B20" s="36" t="s">
        <v>32</v>
      </c>
      <c r="C20" s="36"/>
      <c r="D20" s="36"/>
      <c r="E20" s="36"/>
      <c r="F20" s="36"/>
      <c r="G20" s="36"/>
      <c r="H20" s="36"/>
      <c r="I20" s="36"/>
      <c r="J20" s="36"/>
      <c r="K20" s="36"/>
      <c r="L20" s="55"/>
    </row>
    <row r="21" spans="1:12" s="56" customFormat="1" ht="18" x14ac:dyDescent="0.4">
      <c r="A21" s="36"/>
      <c r="B21" s="36" t="s">
        <v>36</v>
      </c>
      <c r="C21" s="36"/>
      <c r="D21" s="36"/>
      <c r="E21" s="36"/>
      <c r="F21" s="36"/>
      <c r="G21" s="36"/>
      <c r="H21" s="36"/>
      <c r="I21" s="36"/>
      <c r="J21" s="36"/>
      <c r="K21" s="36"/>
      <c r="L21" s="55"/>
    </row>
    <row r="22" spans="1:12" s="56" customFormat="1" ht="18" x14ac:dyDescent="0.4">
      <c r="A22" s="36"/>
      <c r="B22" s="36" t="s">
        <v>37</v>
      </c>
      <c r="C22" s="36"/>
      <c r="D22" s="36"/>
      <c r="E22" s="36"/>
      <c r="F22" s="36"/>
      <c r="G22" s="36"/>
      <c r="H22" s="36"/>
      <c r="I22" s="36"/>
      <c r="J22" s="36"/>
      <c r="K22" s="36"/>
      <c r="L22" s="55"/>
    </row>
  </sheetData>
  <mergeCells count="18"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7"/>
    <mergeCell ref="I6:I7"/>
    <mergeCell ref="J6:J7"/>
    <mergeCell ref="K6:N6"/>
    <mergeCell ref="K7:L7"/>
    <mergeCell ref="M7:N7"/>
    <mergeCell ref="C7:C8"/>
  </mergeCells>
  <pageMargins left="0.31496062992125984" right="0" top="0.55118110236220474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ตผจ 01</vt:lpstr>
      <vt:lpstr>ตผจ 02กรม</vt:lpstr>
      <vt:lpstr>ตผจ 02 จังหวัด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2023-06-30T01:18:51Z</cp:lastPrinted>
  <dcterms:created xsi:type="dcterms:W3CDTF">2016-11-15T07:29:45Z</dcterms:created>
  <dcterms:modified xsi:type="dcterms:W3CDTF">2023-09-18T03:24:31Z</dcterms:modified>
</cp:coreProperties>
</file>